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13_ncr:1_{AD26CA90-EE37-4454-A96A-6336BD6E1137}" xr6:coauthVersionLast="47" xr6:coauthVersionMax="47" xr10:uidLastSave="{00000000-0000-0000-0000-000000000000}"/>
  <bookViews>
    <workbookView xWindow="780" yWindow="60" windowWidth="26850" windowHeight="15330" xr2:uid="{00000000-000D-0000-FFFF-FFFF00000000}"/>
  </bookViews>
  <sheets>
    <sheet name="Total NDCDM net t" sheetId="4" r:id="rId1"/>
    <sheet name="U26 NDCDM net t" sheetId="5" r:id="rId2"/>
    <sheet name="O26 NDCDM net t" sheetId="6" r:id="rId3"/>
    <sheet name="Total NDCDM net Mlb" sheetId="1" r:id="rId4"/>
    <sheet name="U26 NDCDM net Mlb" sheetId="2" r:id="rId5"/>
    <sheet name="O26 NDCDM net Mlb" sheetId="3" r:id="rId6"/>
    <sheet name="Metadata" sheetId="7" r:id="rId7"/>
  </sheets>
  <definedNames>
    <definedName name="_xlnm._FilterDatabase" localSheetId="6" hidden="1">Metadata!#REF!</definedName>
    <definedName name="_xlnm._FilterDatabase" localSheetId="5" hidden="1">'O26 NDCDM net Mlb'!$A$2:$K$53</definedName>
    <definedName name="_xlnm._FilterDatabase" localSheetId="3" hidden="1">'Total NDCDM net Mlb'!$A$2:$K$53</definedName>
    <definedName name="_xlnm._FilterDatabase" localSheetId="4" hidden="1">'U26 NDCDM net Mlb'!$A$2:$K$53</definedName>
    <definedName name="_xlnm.Print_Titles" localSheetId="6">Metadata!#REF!</definedName>
    <definedName name="_xlnm.Print_Titles" localSheetId="5">'O26 NDCDM net Mlb'!$2:$2</definedName>
    <definedName name="_xlnm.Print_Titles" localSheetId="2">'O26 NDCDM net t'!$2:$2</definedName>
    <definedName name="_xlnm.Print_Titles" localSheetId="3">'Total NDCDM net Mlb'!$2:$2</definedName>
    <definedName name="_xlnm.Print_Titles" localSheetId="0">'Total NDCDM net t'!$2:$2</definedName>
    <definedName name="_xlnm.Print_Titles" localSheetId="4">'U26 NDCDM net Mlb'!$2:$2</definedName>
    <definedName name="_xlnm.Print_Titles" localSheetId="1">'U26 NDCDM net 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2" l="1"/>
  <c r="I3" i="2"/>
  <c r="H3" i="2"/>
  <c r="F3" i="2"/>
  <c r="E3" i="2"/>
  <c r="D3" i="2"/>
  <c r="C3" i="2"/>
  <c r="B3" i="2"/>
  <c r="J3" i="3"/>
  <c r="I3" i="3"/>
  <c r="H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<sst xmlns="http://schemas.openxmlformats.org/spreadsheetml/2006/main" count="601" uniqueCount="39">
  <si>
    <t>2A</t>
  </si>
  <si>
    <t>2B</t>
  </si>
  <si>
    <t>2C</t>
  </si>
  <si>
    <t>3A</t>
  </si>
  <si>
    <t>3B</t>
  </si>
  <si>
    <t>4A</t>
  </si>
  <si>
    <t>4B</t>
  </si>
  <si>
    <t>4CDE</t>
  </si>
  <si>
    <t>Total</t>
  </si>
  <si>
    <t>Year</t>
  </si>
  <si>
    <t>N/A</t>
  </si>
  <si>
    <t>How to cite:</t>
  </si>
  <si>
    <t>Availability:</t>
  </si>
  <si>
    <t>Last revised on:</t>
  </si>
  <si>
    <t>Direct link:</t>
  </si>
  <si>
    <t>Net weight: head-off, eviscerated, ice and slime deducted weight</t>
  </si>
  <si>
    <t>For IPHC Regulatory Area definitions, please see:</t>
  </si>
  <si>
    <t>Fields [Total NDCDM net t]:</t>
  </si>
  <si>
    <t>Original values in millions of pounds to an accuracy of three decimal places were converted to metric tons (t = lb * 0.000453592)</t>
  </si>
  <si>
    <t>Fields [U26 NDCDM net t]: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</si>
  <si>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all sizes, non-directed commercial fishery discard mortality in metric tons</t>
    </r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</si>
  <si>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under 26" (U26), non-directed commercial fishery discard mortality in metric tons</t>
    </r>
  </si>
  <si>
    <t>Fields [O26 NDCDM net t]:</t>
  </si>
  <si>
    <r>
      <t>Net weight (lb):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over 26" (O26), non-directed commercial fishery discard mortality in metric tons</t>
    </r>
  </si>
  <si>
    <t>IPHC Regulatory Area: 2A, 2B, 2C, 3A, 3B, 4A, 4B, 4CDE, 4(4ABCDE combined)</t>
  </si>
  <si>
    <t>Fields [Total NDCDM net Mlb]:</t>
  </si>
  <si>
    <t>Fields [U26 NDCDM net Mlb]:</t>
  </si>
  <si>
    <t>Fields [O26 NDCDM net Mlb]:</t>
  </si>
  <si>
    <t>Regulatory area values may not sum to Total due to rounding</t>
  </si>
  <si>
    <r>
      <t>Net weight (Mlb):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under 26" (U26), non-directed commercial fishery discard mortality in millions of pounds</t>
    </r>
  </si>
  <si>
    <r>
      <t>Net weight (Mlb):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over 26" (O26), non-directed commercial fishery discard mortality in millions of pounds</t>
    </r>
  </si>
  <si>
    <r>
      <t>Net weight (Mlb):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), all sizes, non-directed commercial fishery discard mortality in millions of pounds</t>
    </r>
  </si>
  <si>
    <t>Notes:</t>
  </si>
  <si>
    <t>https://www.iphc.int/fisheries/fishery-regulations/</t>
  </si>
  <si>
    <t>Values below are net weight in millions of pounds to an accuracy of 3 decimal places.</t>
  </si>
  <si>
    <t>1974-2024</t>
  </si>
  <si>
    <t>(t = net lb * 0.000453592)
Original subsistence values in millions of pounds to an accuracy of three decimal places were converted to the values below in tonnes</t>
  </si>
  <si>
    <t>https://www.iphc.int/uploads/2025/01/iphc-2025-tsd-022.xlsx</t>
  </si>
  <si>
    <t>IPHC. 2025. Table IPHC-2025-TSD-022: Non-directed commercial U26 and O26 discard mortality by IPHC Regulatory Area. Accessed [download date].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</si>
</sst>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dd\ mmmm\ yyyy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sz val="10.5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sz val="11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right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164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165" fontId="22" fillId="0" borderId="0" xfId="0" applyNumberFormat="1" applyFont="1" applyAlignment="1">
      <alignment horizontal="left" vertical="top" wrapText="1"/>
    </xf>
    <xf numFmtId="0" fontId="28" fillId="0" borderId="0" xfId="42" applyFont="1" applyAlignment="1">
      <alignment horizontal="left" vertical="top" wrapText="1" indent="1"/>
    </xf>
    <xf numFmtId="0" fontId="28" fillId="0" borderId="0" xfId="42" applyFont="1" applyAlignment="1">
      <alignment horizontal="left" vertical="top" wrapText="1"/>
    </xf>
    <xf numFmtId="0" fontId="22" fillId="0" borderId="0" xfId="0" applyFont="1"/>
    <xf numFmtId="0" fontId="21" fillId="0" borderId="0" xfId="0" applyFont="1"/>
    <xf numFmtId="16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right"/>
    </xf>
    <xf numFmtId="0" fontId="32" fillId="0" borderId="0" xfId="0" applyFont="1" applyAlignment="1">
      <alignment horizontal="right"/>
    </xf>
    <xf numFmtId="164" fontId="31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22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32" fillId="0" borderId="0" xfId="0" applyFont="1" applyAlignment="1" applyProtection="1">
      <alignment vertical="center" wrapText="1"/>
      <protection hidden="1"/>
    </xf>
    <xf numFmtId="0" fontId="30" fillId="0" borderId="0" xfId="0" applyFont="1" applyAlignment="1">
      <alignment vertical="center"/>
    </xf>
    <xf numFmtId="0" fontId="29" fillId="0" borderId="0" xfId="0" applyFont="1"/>
    <xf numFmtId="0" fontId="32" fillId="0" borderId="12" xfId="0" applyFont="1" applyBorder="1" applyAlignment="1" applyProtection="1">
      <alignment horizontal="center" vertical="center" wrapText="1"/>
      <protection hidden="1"/>
    </xf>
    <xf numFmtId="0" fontId="29" fillId="0" borderId="0" xfId="0" applyFont="1" applyAlignment="1">
      <alignment horizontal="center"/>
    </xf>
    <xf numFmtId="0" fontId="33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iphc.int/uploads/2025/01/iphc-2025-tsd-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4C43E-BE1C-498A-9808-DA9B0EF088E6}">
  <dimension ref="A1:L54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85546875" style="16" customWidth="1"/>
    <col min="2" max="11" width="6.85546875" style="17" customWidth="1"/>
    <col min="12" max="16384" width="9.140625" style="13"/>
  </cols>
  <sheetData>
    <row r="1" spans="1:12" ht="48.75" customHeight="1" thickBot="1" x14ac:dyDescent="0.3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0"/>
    </row>
    <row r="2" spans="1:12" s="12" customFormat="1" ht="15.75" thickTop="1" x14ac:dyDescent="0.25">
      <c r="A2" s="8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>
        <v>4</v>
      </c>
      <c r="H2" s="9" t="s">
        <v>5</v>
      </c>
      <c r="I2" s="9" t="s">
        <v>6</v>
      </c>
      <c r="J2" s="9" t="s">
        <v>7</v>
      </c>
      <c r="K2" s="9" t="s">
        <v>8</v>
      </c>
      <c r="L2" s="11"/>
    </row>
    <row r="3" spans="1:12" s="12" customFormat="1" x14ac:dyDescent="0.25">
      <c r="A3" s="10">
        <v>2024</v>
      </c>
      <c r="B3" s="37">
        <v>28</v>
      </c>
      <c r="C3" s="37">
        <v>153</v>
      </c>
      <c r="D3" s="37">
        <v>19</v>
      </c>
      <c r="E3" s="37">
        <v>308</v>
      </c>
      <c r="F3" s="37">
        <v>138</v>
      </c>
      <c r="G3" s="37" t="s">
        <v>10</v>
      </c>
      <c r="H3" s="37">
        <v>169</v>
      </c>
      <c r="I3" s="37">
        <v>55</v>
      </c>
      <c r="J3" s="37">
        <v>1118</v>
      </c>
      <c r="K3" s="37">
        <v>1989</v>
      </c>
      <c r="L3" s="11"/>
    </row>
    <row r="4" spans="1:12" x14ac:dyDescent="0.25">
      <c r="A4" s="10">
        <v>2023</v>
      </c>
      <c r="B4" s="37">
        <v>28</v>
      </c>
      <c r="C4" s="37">
        <v>182</v>
      </c>
      <c r="D4" s="37">
        <v>18</v>
      </c>
      <c r="E4" s="37">
        <v>173</v>
      </c>
      <c r="F4" s="37">
        <v>115</v>
      </c>
      <c r="G4" s="37" t="s">
        <v>10</v>
      </c>
      <c r="H4" s="37">
        <v>189</v>
      </c>
      <c r="I4" s="37">
        <v>72</v>
      </c>
      <c r="J4" s="37">
        <v>1183</v>
      </c>
      <c r="K4" s="37">
        <v>1960</v>
      </c>
    </row>
    <row r="5" spans="1:12" x14ac:dyDescent="0.25">
      <c r="A5" s="10">
        <v>2022</v>
      </c>
      <c r="B5" s="37">
        <v>37</v>
      </c>
      <c r="C5" s="37">
        <v>152</v>
      </c>
      <c r="D5" s="37">
        <v>32</v>
      </c>
      <c r="E5" s="37">
        <v>220</v>
      </c>
      <c r="F5" s="37">
        <v>129</v>
      </c>
      <c r="G5" s="37" t="s">
        <v>10</v>
      </c>
      <c r="H5" s="37">
        <v>206</v>
      </c>
      <c r="I5" s="37">
        <v>72</v>
      </c>
      <c r="J5" s="37">
        <v>1449</v>
      </c>
      <c r="K5" s="37">
        <v>2298</v>
      </c>
    </row>
    <row r="6" spans="1:12" x14ac:dyDescent="0.25">
      <c r="A6" s="10">
        <v>2021</v>
      </c>
      <c r="B6" s="37">
        <v>36</v>
      </c>
      <c r="C6" s="37">
        <v>120</v>
      </c>
      <c r="D6" s="37">
        <v>28</v>
      </c>
      <c r="E6" s="37">
        <v>192</v>
      </c>
      <c r="F6" s="37">
        <v>175</v>
      </c>
      <c r="G6" s="37" t="s">
        <v>10</v>
      </c>
      <c r="H6" s="37">
        <v>150</v>
      </c>
      <c r="I6" s="37">
        <v>67</v>
      </c>
      <c r="J6" s="37">
        <v>974</v>
      </c>
      <c r="K6" s="37">
        <v>1743</v>
      </c>
    </row>
    <row r="7" spans="1:12" x14ac:dyDescent="0.25">
      <c r="A7" s="10">
        <v>2020</v>
      </c>
      <c r="B7" s="37">
        <v>22</v>
      </c>
      <c r="C7" s="37">
        <v>101</v>
      </c>
      <c r="D7" s="37">
        <v>23</v>
      </c>
      <c r="E7" s="37">
        <v>444</v>
      </c>
      <c r="F7" s="37">
        <v>198</v>
      </c>
      <c r="G7" s="37" t="s">
        <v>10</v>
      </c>
      <c r="H7" s="37">
        <v>128</v>
      </c>
      <c r="I7" s="37">
        <v>45</v>
      </c>
      <c r="J7" s="37">
        <v>1110</v>
      </c>
      <c r="K7" s="37">
        <v>2070</v>
      </c>
    </row>
    <row r="8" spans="1:12" x14ac:dyDescent="0.25">
      <c r="A8" s="10">
        <v>2019</v>
      </c>
      <c r="B8" s="37">
        <v>48</v>
      </c>
      <c r="C8" s="37">
        <v>111</v>
      </c>
      <c r="D8" s="37">
        <v>41</v>
      </c>
      <c r="E8" s="37">
        <v>747</v>
      </c>
      <c r="F8" s="37">
        <v>218</v>
      </c>
      <c r="G8" s="37" t="s">
        <v>10</v>
      </c>
      <c r="H8" s="37">
        <v>157</v>
      </c>
      <c r="I8" s="37">
        <v>69</v>
      </c>
      <c r="J8" s="37">
        <v>1586</v>
      </c>
      <c r="K8" s="37">
        <v>2977</v>
      </c>
    </row>
    <row r="9" spans="1:12" x14ac:dyDescent="0.25">
      <c r="A9" s="10">
        <v>2018</v>
      </c>
      <c r="B9" s="37">
        <v>50</v>
      </c>
      <c r="C9" s="37">
        <v>136</v>
      </c>
      <c r="D9" s="37">
        <v>36</v>
      </c>
      <c r="E9" s="37">
        <v>756</v>
      </c>
      <c r="F9" s="37">
        <v>231</v>
      </c>
      <c r="G9" s="37" t="s">
        <v>10</v>
      </c>
      <c r="H9" s="37">
        <v>150</v>
      </c>
      <c r="I9" s="37">
        <v>65</v>
      </c>
      <c r="J9" s="37">
        <v>1350</v>
      </c>
      <c r="K9" s="37">
        <v>2772</v>
      </c>
    </row>
    <row r="10" spans="1:12" x14ac:dyDescent="0.25">
      <c r="A10" s="10">
        <v>2017</v>
      </c>
      <c r="B10" s="37">
        <v>64</v>
      </c>
      <c r="C10" s="37">
        <v>114</v>
      </c>
      <c r="D10" s="37">
        <v>24</v>
      </c>
      <c r="E10" s="37">
        <v>651</v>
      </c>
      <c r="F10" s="37">
        <v>433</v>
      </c>
      <c r="G10" s="37" t="s">
        <v>10</v>
      </c>
      <c r="H10" s="37">
        <v>194</v>
      </c>
      <c r="I10" s="37">
        <v>95</v>
      </c>
      <c r="J10" s="37">
        <v>1246</v>
      </c>
      <c r="K10" s="37">
        <v>2821</v>
      </c>
    </row>
    <row r="11" spans="1:12" x14ac:dyDescent="0.25">
      <c r="A11" s="10">
        <v>2016</v>
      </c>
      <c r="B11" s="37">
        <v>44</v>
      </c>
      <c r="C11" s="37">
        <v>122</v>
      </c>
      <c r="D11" s="37">
        <v>28</v>
      </c>
      <c r="E11" s="37">
        <v>817</v>
      </c>
      <c r="F11" s="37">
        <v>424</v>
      </c>
      <c r="G11" s="37" t="s">
        <v>10</v>
      </c>
      <c r="H11" s="37">
        <v>272</v>
      </c>
      <c r="I11" s="37">
        <v>67</v>
      </c>
      <c r="J11" s="37">
        <v>1472</v>
      </c>
      <c r="K11" s="37">
        <v>3248</v>
      </c>
    </row>
    <row r="12" spans="1:12" x14ac:dyDescent="0.25">
      <c r="A12" s="10">
        <v>2015</v>
      </c>
      <c r="B12" s="37">
        <v>36</v>
      </c>
      <c r="C12" s="37">
        <v>148</v>
      </c>
      <c r="D12" s="37">
        <v>24</v>
      </c>
      <c r="E12" s="37">
        <v>956</v>
      </c>
      <c r="F12" s="37">
        <v>327</v>
      </c>
      <c r="G12" s="37" t="s">
        <v>10</v>
      </c>
      <c r="H12" s="37">
        <v>303</v>
      </c>
      <c r="I12" s="37">
        <v>103</v>
      </c>
      <c r="J12" s="37">
        <v>1554</v>
      </c>
      <c r="K12" s="37">
        <v>3451</v>
      </c>
    </row>
    <row r="13" spans="1:12" x14ac:dyDescent="0.25">
      <c r="A13" s="10">
        <v>2014</v>
      </c>
      <c r="B13" s="37">
        <v>44</v>
      </c>
      <c r="C13" s="37">
        <v>111</v>
      </c>
      <c r="D13" s="37">
        <v>23</v>
      </c>
      <c r="E13" s="37">
        <v>861</v>
      </c>
      <c r="F13" s="37">
        <v>464</v>
      </c>
      <c r="G13" s="37" t="s">
        <v>10</v>
      </c>
      <c r="H13" s="37">
        <v>377</v>
      </c>
      <c r="I13" s="37">
        <v>61</v>
      </c>
      <c r="J13" s="37">
        <v>2175</v>
      </c>
      <c r="K13" s="37">
        <v>4118</v>
      </c>
    </row>
    <row r="14" spans="1:12" x14ac:dyDescent="0.25">
      <c r="A14" s="10">
        <v>2013</v>
      </c>
      <c r="B14" s="37">
        <v>30</v>
      </c>
      <c r="C14" s="37">
        <v>102</v>
      </c>
      <c r="D14" s="37">
        <v>30</v>
      </c>
      <c r="E14" s="37">
        <v>744</v>
      </c>
      <c r="F14" s="37">
        <v>425</v>
      </c>
      <c r="G14" s="37" t="s">
        <v>10</v>
      </c>
      <c r="H14" s="37">
        <v>396</v>
      </c>
      <c r="I14" s="37">
        <v>64</v>
      </c>
      <c r="J14" s="37">
        <v>2258</v>
      </c>
      <c r="K14" s="37">
        <v>4048</v>
      </c>
    </row>
    <row r="15" spans="1:12" x14ac:dyDescent="0.25">
      <c r="A15" s="10">
        <v>2012</v>
      </c>
      <c r="B15" s="37">
        <v>54</v>
      </c>
      <c r="C15" s="37">
        <v>86</v>
      </c>
      <c r="D15" s="37">
        <v>34</v>
      </c>
      <c r="E15" s="37">
        <v>787</v>
      </c>
      <c r="F15" s="37">
        <v>541</v>
      </c>
      <c r="G15" s="37" t="s">
        <v>10</v>
      </c>
      <c r="H15" s="37">
        <v>668</v>
      </c>
      <c r="I15" s="37">
        <v>116</v>
      </c>
      <c r="J15" s="37">
        <v>1932</v>
      </c>
      <c r="K15" s="37">
        <v>4216</v>
      </c>
    </row>
    <row r="16" spans="1:12" x14ac:dyDescent="0.25">
      <c r="A16" s="10">
        <v>2011</v>
      </c>
      <c r="B16" s="37">
        <v>41</v>
      </c>
      <c r="C16" s="37">
        <v>106</v>
      </c>
      <c r="D16" s="37">
        <v>23</v>
      </c>
      <c r="E16" s="37">
        <v>1129</v>
      </c>
      <c r="F16" s="37">
        <v>531</v>
      </c>
      <c r="G16" s="37" t="s">
        <v>10</v>
      </c>
      <c r="H16" s="37">
        <v>440</v>
      </c>
      <c r="I16" s="37">
        <v>216</v>
      </c>
      <c r="J16" s="37">
        <v>1372</v>
      </c>
      <c r="K16" s="37">
        <v>3856</v>
      </c>
    </row>
    <row r="17" spans="1:11" x14ac:dyDescent="0.25">
      <c r="A17" s="10">
        <v>2010</v>
      </c>
      <c r="B17" s="37">
        <v>157</v>
      </c>
      <c r="C17" s="37">
        <v>82</v>
      </c>
      <c r="D17" s="37">
        <v>26</v>
      </c>
      <c r="E17" s="37">
        <v>1041</v>
      </c>
      <c r="F17" s="37">
        <v>520</v>
      </c>
      <c r="G17" s="37" t="s">
        <v>10</v>
      </c>
      <c r="H17" s="37">
        <v>480</v>
      </c>
      <c r="I17" s="37">
        <v>216</v>
      </c>
      <c r="J17" s="37">
        <v>1897</v>
      </c>
      <c r="K17" s="37">
        <v>4421</v>
      </c>
    </row>
    <row r="18" spans="1:11" x14ac:dyDescent="0.25">
      <c r="A18" s="10">
        <v>2009</v>
      </c>
      <c r="B18" s="37">
        <v>232</v>
      </c>
      <c r="C18" s="37">
        <v>97</v>
      </c>
      <c r="D18" s="37">
        <v>21</v>
      </c>
      <c r="E18" s="37">
        <v>1125</v>
      </c>
      <c r="F18" s="37">
        <v>588</v>
      </c>
      <c r="G18" s="37" t="s">
        <v>10</v>
      </c>
      <c r="H18" s="37">
        <v>707</v>
      </c>
      <c r="I18" s="37">
        <v>208</v>
      </c>
      <c r="J18" s="37">
        <v>1824</v>
      </c>
      <c r="K18" s="37">
        <v>4803</v>
      </c>
    </row>
    <row r="19" spans="1:11" x14ac:dyDescent="0.25">
      <c r="A19" s="10">
        <v>2008</v>
      </c>
      <c r="B19" s="37">
        <v>196</v>
      </c>
      <c r="C19" s="37">
        <v>65</v>
      </c>
      <c r="D19" s="37">
        <v>28</v>
      </c>
      <c r="E19" s="37">
        <v>1279</v>
      </c>
      <c r="F19" s="37">
        <v>614</v>
      </c>
      <c r="G19" s="37" t="s">
        <v>10</v>
      </c>
      <c r="H19" s="37">
        <v>557</v>
      </c>
      <c r="I19" s="37">
        <v>165</v>
      </c>
      <c r="J19" s="37">
        <v>2045</v>
      </c>
      <c r="K19" s="37">
        <v>4949</v>
      </c>
    </row>
    <row r="20" spans="1:11" x14ac:dyDescent="0.25">
      <c r="A20" s="10">
        <v>2007</v>
      </c>
      <c r="B20" s="37">
        <v>176</v>
      </c>
      <c r="C20" s="37">
        <v>145</v>
      </c>
      <c r="D20" s="37">
        <v>28</v>
      </c>
      <c r="E20" s="37">
        <v>1179</v>
      </c>
      <c r="F20" s="37">
        <v>506</v>
      </c>
      <c r="G20" s="37" t="s">
        <v>10</v>
      </c>
      <c r="H20" s="37">
        <v>722</v>
      </c>
      <c r="I20" s="37">
        <v>216</v>
      </c>
      <c r="J20" s="37">
        <v>2179</v>
      </c>
      <c r="K20" s="37">
        <v>5151</v>
      </c>
    </row>
    <row r="21" spans="1:11" x14ac:dyDescent="0.25">
      <c r="A21" s="10">
        <v>2006</v>
      </c>
      <c r="B21" s="37">
        <v>269</v>
      </c>
      <c r="C21" s="37">
        <v>133</v>
      </c>
      <c r="D21" s="37">
        <v>24</v>
      </c>
      <c r="E21" s="37">
        <v>1240</v>
      </c>
      <c r="F21" s="37">
        <v>635</v>
      </c>
      <c r="G21" s="37" t="s">
        <v>10</v>
      </c>
      <c r="H21" s="37">
        <v>631</v>
      </c>
      <c r="I21" s="37">
        <v>167</v>
      </c>
      <c r="J21" s="37">
        <v>2126</v>
      </c>
      <c r="K21" s="37">
        <v>5225</v>
      </c>
    </row>
    <row r="22" spans="1:11" x14ac:dyDescent="0.25">
      <c r="A22" s="10">
        <v>2005</v>
      </c>
      <c r="B22" s="37">
        <v>247</v>
      </c>
      <c r="C22" s="37">
        <v>157</v>
      </c>
      <c r="D22" s="37">
        <v>23</v>
      </c>
      <c r="E22" s="37">
        <v>1351</v>
      </c>
      <c r="F22" s="37">
        <v>511</v>
      </c>
      <c r="G22" s="37" t="s">
        <v>10</v>
      </c>
      <c r="H22" s="37">
        <v>809</v>
      </c>
      <c r="I22" s="37">
        <v>382</v>
      </c>
      <c r="J22" s="37">
        <v>2298</v>
      </c>
      <c r="K22" s="37">
        <v>5776</v>
      </c>
    </row>
    <row r="23" spans="1:11" x14ac:dyDescent="0.25">
      <c r="A23" s="10">
        <v>2004</v>
      </c>
      <c r="B23" s="37">
        <v>131</v>
      </c>
      <c r="C23" s="37">
        <v>114</v>
      </c>
      <c r="D23" s="37">
        <v>31</v>
      </c>
      <c r="E23" s="37">
        <v>1556</v>
      </c>
      <c r="F23" s="37">
        <v>578</v>
      </c>
      <c r="G23" s="37" t="s">
        <v>10</v>
      </c>
      <c r="H23" s="37">
        <v>709</v>
      </c>
      <c r="I23" s="37">
        <v>334</v>
      </c>
      <c r="J23" s="37">
        <v>2012</v>
      </c>
      <c r="K23" s="37">
        <v>5466</v>
      </c>
    </row>
    <row r="24" spans="1:11" x14ac:dyDescent="0.25">
      <c r="A24" s="10">
        <v>2003</v>
      </c>
      <c r="B24" s="37">
        <v>119</v>
      </c>
      <c r="C24" s="37">
        <v>111</v>
      </c>
      <c r="D24" s="37">
        <v>31</v>
      </c>
      <c r="E24" s="37">
        <v>1333</v>
      </c>
      <c r="F24" s="37">
        <v>787</v>
      </c>
      <c r="G24" s="37" t="s">
        <v>10</v>
      </c>
      <c r="H24" s="37">
        <v>718</v>
      </c>
      <c r="I24" s="37">
        <v>338</v>
      </c>
      <c r="J24" s="37">
        <v>2037.9999999999998</v>
      </c>
      <c r="K24" s="37">
        <v>5474</v>
      </c>
    </row>
    <row r="25" spans="1:11" x14ac:dyDescent="0.25">
      <c r="A25" s="10">
        <v>2002</v>
      </c>
      <c r="B25" s="37">
        <v>288</v>
      </c>
      <c r="C25" s="37">
        <v>111</v>
      </c>
      <c r="D25" s="37">
        <v>27</v>
      </c>
      <c r="E25" s="37">
        <v>885</v>
      </c>
      <c r="F25" s="37">
        <v>873</v>
      </c>
      <c r="G25" s="37" t="s">
        <v>10</v>
      </c>
      <c r="H25" s="37">
        <v>765</v>
      </c>
      <c r="I25" s="37">
        <v>361</v>
      </c>
      <c r="J25" s="37">
        <v>2173</v>
      </c>
      <c r="K25" s="37">
        <v>5483</v>
      </c>
    </row>
    <row r="26" spans="1:11" x14ac:dyDescent="0.25">
      <c r="A26" s="10">
        <v>2001</v>
      </c>
      <c r="B26" s="37">
        <v>380</v>
      </c>
      <c r="C26" s="37">
        <v>80</v>
      </c>
      <c r="D26" s="37">
        <v>26</v>
      </c>
      <c r="E26" s="37">
        <v>1254</v>
      </c>
      <c r="F26" s="37">
        <v>760</v>
      </c>
      <c r="G26" s="37" t="s">
        <v>10</v>
      </c>
      <c r="H26" s="37">
        <v>749</v>
      </c>
      <c r="I26" s="37">
        <v>353</v>
      </c>
      <c r="J26" s="37">
        <v>2127</v>
      </c>
      <c r="K26" s="37">
        <v>5729</v>
      </c>
    </row>
    <row r="27" spans="1:11" x14ac:dyDescent="0.25">
      <c r="A27" s="10">
        <v>2000</v>
      </c>
      <c r="B27" s="37">
        <v>373</v>
      </c>
      <c r="C27" s="37">
        <v>104</v>
      </c>
      <c r="D27" s="37">
        <v>58</v>
      </c>
      <c r="E27" s="37">
        <v>1202</v>
      </c>
      <c r="F27" s="37">
        <v>685</v>
      </c>
      <c r="G27" s="37" t="s">
        <v>10</v>
      </c>
      <c r="H27" s="37">
        <v>783</v>
      </c>
      <c r="I27" s="37">
        <v>369</v>
      </c>
      <c r="J27" s="37">
        <v>2223</v>
      </c>
      <c r="K27" s="37">
        <v>5796</v>
      </c>
    </row>
    <row r="28" spans="1:11" x14ac:dyDescent="0.25">
      <c r="A28" s="10">
        <v>1999</v>
      </c>
      <c r="B28" s="37">
        <v>448</v>
      </c>
      <c r="C28" s="37">
        <v>88</v>
      </c>
      <c r="D28" s="37">
        <v>30</v>
      </c>
      <c r="E28" s="37">
        <v>1199</v>
      </c>
      <c r="F28" s="37">
        <v>791</v>
      </c>
      <c r="G28" s="37" t="s">
        <v>10</v>
      </c>
      <c r="H28" s="37">
        <v>808</v>
      </c>
      <c r="I28" s="37">
        <v>381</v>
      </c>
      <c r="J28" s="37">
        <v>2295</v>
      </c>
      <c r="K28" s="37">
        <v>6040</v>
      </c>
    </row>
    <row r="29" spans="1:11" x14ac:dyDescent="0.25">
      <c r="A29" s="10">
        <v>1998</v>
      </c>
      <c r="B29" s="37">
        <v>491</v>
      </c>
      <c r="C29" s="37">
        <v>97</v>
      </c>
      <c r="D29" s="37">
        <v>40</v>
      </c>
      <c r="E29" s="37">
        <v>1100</v>
      </c>
      <c r="F29" s="37">
        <v>634</v>
      </c>
      <c r="G29" s="37" t="s">
        <v>10</v>
      </c>
      <c r="H29" s="37">
        <v>813</v>
      </c>
      <c r="I29" s="37">
        <v>383</v>
      </c>
      <c r="J29" s="37">
        <v>2308</v>
      </c>
      <c r="K29" s="37">
        <v>5865</v>
      </c>
    </row>
    <row r="30" spans="1:11" x14ac:dyDescent="0.25">
      <c r="A30" s="10">
        <v>1997</v>
      </c>
      <c r="B30" s="37">
        <v>279</v>
      </c>
      <c r="C30" s="37">
        <v>98</v>
      </c>
      <c r="D30" s="37">
        <v>180</v>
      </c>
      <c r="E30" s="37">
        <v>1345</v>
      </c>
      <c r="F30" s="37">
        <v>655</v>
      </c>
      <c r="G30" s="37" t="s">
        <v>10</v>
      </c>
      <c r="H30" s="37">
        <v>829</v>
      </c>
      <c r="I30" s="37">
        <v>391</v>
      </c>
      <c r="J30" s="37">
        <v>2354</v>
      </c>
      <c r="K30" s="37">
        <v>6130</v>
      </c>
    </row>
    <row r="31" spans="1:11" x14ac:dyDescent="0.25">
      <c r="A31" s="10">
        <v>1996</v>
      </c>
      <c r="B31" s="37">
        <v>279</v>
      </c>
      <c r="C31" s="37">
        <v>136</v>
      </c>
      <c r="D31" s="37">
        <v>156</v>
      </c>
      <c r="E31" s="37">
        <v>1244</v>
      </c>
      <c r="F31" s="37">
        <v>888</v>
      </c>
      <c r="G31" s="37" t="s">
        <v>10</v>
      </c>
      <c r="H31" s="37">
        <v>895</v>
      </c>
      <c r="I31" s="37">
        <v>422</v>
      </c>
      <c r="J31" s="37">
        <v>2541</v>
      </c>
      <c r="K31" s="37">
        <v>6561</v>
      </c>
    </row>
    <row r="32" spans="1:11" x14ac:dyDescent="0.25">
      <c r="A32" s="10">
        <v>1995</v>
      </c>
      <c r="B32" s="37">
        <v>279</v>
      </c>
      <c r="C32" s="37">
        <v>690</v>
      </c>
      <c r="D32" s="37">
        <v>158</v>
      </c>
      <c r="E32" s="37">
        <v>1344</v>
      </c>
      <c r="F32" s="37">
        <v>798</v>
      </c>
      <c r="G32" s="37" t="s">
        <v>10</v>
      </c>
      <c r="H32" s="37">
        <v>918</v>
      </c>
      <c r="I32" s="37">
        <v>433</v>
      </c>
      <c r="J32" s="37">
        <v>2606</v>
      </c>
      <c r="K32" s="37">
        <v>7227</v>
      </c>
    </row>
    <row r="33" spans="1:11" x14ac:dyDescent="0.25">
      <c r="A33" s="10">
        <v>1994</v>
      </c>
      <c r="B33" s="37">
        <v>201</v>
      </c>
      <c r="C33" s="37">
        <v>553</v>
      </c>
      <c r="D33" s="37">
        <v>239</v>
      </c>
      <c r="E33" s="37">
        <v>1772</v>
      </c>
      <c r="F33" s="37">
        <v>629</v>
      </c>
      <c r="G33" s="37" t="s">
        <v>10</v>
      </c>
      <c r="H33" s="37">
        <v>996</v>
      </c>
      <c r="I33" s="37">
        <v>470</v>
      </c>
      <c r="J33" s="37">
        <v>2828</v>
      </c>
      <c r="K33" s="37">
        <v>7689</v>
      </c>
    </row>
    <row r="34" spans="1:11" x14ac:dyDescent="0.25">
      <c r="A34" s="10">
        <v>1993</v>
      </c>
      <c r="B34" s="37">
        <v>201</v>
      </c>
      <c r="C34" s="37">
        <v>753</v>
      </c>
      <c r="D34" s="37">
        <v>337</v>
      </c>
      <c r="E34" s="37">
        <v>1946</v>
      </c>
      <c r="F34" s="37">
        <v>482</v>
      </c>
      <c r="G34" s="37" t="s">
        <v>10</v>
      </c>
      <c r="H34" s="37">
        <v>817</v>
      </c>
      <c r="I34" s="37">
        <v>386</v>
      </c>
      <c r="J34" s="37">
        <v>2320</v>
      </c>
      <c r="K34" s="37">
        <v>7242</v>
      </c>
    </row>
    <row r="35" spans="1:11" x14ac:dyDescent="0.25">
      <c r="A35" s="10">
        <v>1992</v>
      </c>
      <c r="B35" s="37">
        <v>201</v>
      </c>
      <c r="C35" s="37">
        <v>792</v>
      </c>
      <c r="D35" s="37">
        <v>334</v>
      </c>
      <c r="E35" s="37">
        <v>2117</v>
      </c>
      <c r="F35" s="37">
        <v>899</v>
      </c>
      <c r="G35" s="37" t="s">
        <v>10</v>
      </c>
      <c r="H35" s="37">
        <v>1128</v>
      </c>
      <c r="I35" s="37">
        <v>532</v>
      </c>
      <c r="J35" s="37">
        <v>3202</v>
      </c>
      <c r="K35" s="37">
        <v>9205</v>
      </c>
    </row>
    <row r="36" spans="1:11" x14ac:dyDescent="0.25">
      <c r="A36" s="10">
        <v>1991</v>
      </c>
      <c r="B36" s="37">
        <v>185</v>
      </c>
      <c r="C36" s="37">
        <v>904</v>
      </c>
      <c r="D36" s="37">
        <v>332</v>
      </c>
      <c r="E36" s="37">
        <v>2197</v>
      </c>
      <c r="F36" s="37">
        <v>758</v>
      </c>
      <c r="G36" s="37" t="s">
        <v>10</v>
      </c>
      <c r="H36" s="37">
        <v>1055</v>
      </c>
      <c r="I36" s="37">
        <v>498</v>
      </c>
      <c r="J36" s="37">
        <v>2995</v>
      </c>
      <c r="K36" s="37">
        <v>8923</v>
      </c>
    </row>
    <row r="37" spans="1:11" x14ac:dyDescent="0.25">
      <c r="A37" s="10">
        <v>1990</v>
      </c>
      <c r="B37" s="37">
        <v>185</v>
      </c>
      <c r="C37" s="37">
        <v>762</v>
      </c>
      <c r="D37" s="37">
        <v>388</v>
      </c>
      <c r="E37" s="37">
        <v>1866</v>
      </c>
      <c r="F37" s="37">
        <v>928</v>
      </c>
      <c r="G37" s="37" t="s">
        <v>10</v>
      </c>
      <c r="H37" s="37">
        <v>903</v>
      </c>
      <c r="I37" s="37">
        <v>426</v>
      </c>
      <c r="J37" s="37">
        <v>2563</v>
      </c>
      <c r="K37" s="37">
        <v>8020</v>
      </c>
    </row>
    <row r="38" spans="1:11" x14ac:dyDescent="0.25">
      <c r="A38" s="10">
        <v>1989</v>
      </c>
      <c r="B38" s="37">
        <v>216</v>
      </c>
      <c r="C38" s="37">
        <v>679</v>
      </c>
      <c r="D38" s="37">
        <v>137</v>
      </c>
      <c r="E38" s="37">
        <v>1482</v>
      </c>
      <c r="F38" s="37">
        <v>371</v>
      </c>
      <c r="G38" s="37">
        <v>3304</v>
      </c>
      <c r="H38" s="37" t="s">
        <v>10</v>
      </c>
      <c r="I38" s="37" t="s">
        <v>10</v>
      </c>
      <c r="J38" s="37" t="s">
        <v>10</v>
      </c>
      <c r="K38" s="37">
        <v>6190</v>
      </c>
    </row>
    <row r="39" spans="1:11" x14ac:dyDescent="0.25">
      <c r="A39" s="10">
        <v>1988</v>
      </c>
      <c r="B39" s="37">
        <v>216</v>
      </c>
      <c r="C39" s="37">
        <v>730</v>
      </c>
      <c r="D39" s="37">
        <v>137</v>
      </c>
      <c r="E39" s="37">
        <v>1526</v>
      </c>
      <c r="F39" s="37">
        <v>23</v>
      </c>
      <c r="G39" s="37">
        <v>4018</v>
      </c>
      <c r="H39" s="37" t="s">
        <v>10</v>
      </c>
      <c r="I39" s="37" t="s">
        <v>10</v>
      </c>
      <c r="J39" s="37" t="s">
        <v>10</v>
      </c>
      <c r="K39" s="37">
        <v>6651</v>
      </c>
    </row>
    <row r="40" spans="1:11" x14ac:dyDescent="0.25">
      <c r="A40" s="10">
        <v>1987</v>
      </c>
      <c r="B40" s="37">
        <v>216</v>
      </c>
      <c r="C40" s="37">
        <v>748</v>
      </c>
      <c r="D40" s="37">
        <v>137</v>
      </c>
      <c r="E40" s="37">
        <v>1016</v>
      </c>
      <c r="F40" s="37">
        <v>396</v>
      </c>
      <c r="G40" s="37">
        <v>2603</v>
      </c>
      <c r="H40" s="37" t="s">
        <v>10</v>
      </c>
      <c r="I40" s="37" t="s">
        <v>10</v>
      </c>
      <c r="J40" s="37" t="s">
        <v>10</v>
      </c>
      <c r="K40" s="37">
        <v>5116</v>
      </c>
    </row>
    <row r="41" spans="1:11" x14ac:dyDescent="0.25">
      <c r="A41" s="10">
        <v>1986</v>
      </c>
      <c r="B41" s="37">
        <v>216</v>
      </c>
      <c r="C41" s="37">
        <v>527</v>
      </c>
      <c r="D41" s="37">
        <v>137</v>
      </c>
      <c r="E41" s="37">
        <v>379</v>
      </c>
      <c r="F41" s="37">
        <v>186</v>
      </c>
      <c r="G41" s="37">
        <v>2530</v>
      </c>
      <c r="H41" s="37" t="s">
        <v>10</v>
      </c>
      <c r="I41" s="37" t="s">
        <v>10</v>
      </c>
      <c r="J41" s="37" t="s">
        <v>10</v>
      </c>
      <c r="K41" s="37">
        <v>3974</v>
      </c>
    </row>
    <row r="42" spans="1:11" x14ac:dyDescent="0.25">
      <c r="A42" s="10">
        <v>1985</v>
      </c>
      <c r="B42" s="37">
        <v>215</v>
      </c>
      <c r="C42" s="37">
        <v>517</v>
      </c>
      <c r="D42" s="37">
        <v>137</v>
      </c>
      <c r="E42" s="37">
        <v>454</v>
      </c>
      <c r="F42" s="37">
        <v>262</v>
      </c>
      <c r="G42" s="37">
        <v>1909</v>
      </c>
      <c r="H42" s="37" t="s">
        <v>10</v>
      </c>
      <c r="I42" s="37" t="s">
        <v>10</v>
      </c>
      <c r="J42" s="37" t="s">
        <v>10</v>
      </c>
      <c r="K42" s="37">
        <v>3493</v>
      </c>
    </row>
    <row r="43" spans="1:11" x14ac:dyDescent="0.25">
      <c r="A43" s="10">
        <v>1984</v>
      </c>
      <c r="B43" s="37">
        <v>215</v>
      </c>
      <c r="C43" s="37">
        <v>487</v>
      </c>
      <c r="D43" s="37">
        <v>137</v>
      </c>
      <c r="E43" s="37">
        <v>971</v>
      </c>
      <c r="F43" s="37">
        <v>684</v>
      </c>
      <c r="G43" s="37">
        <v>2128</v>
      </c>
      <c r="H43" s="37" t="s">
        <v>10</v>
      </c>
      <c r="I43" s="37" t="s">
        <v>10</v>
      </c>
      <c r="J43" s="37" t="s">
        <v>10</v>
      </c>
      <c r="K43" s="37">
        <v>4622</v>
      </c>
    </row>
    <row r="44" spans="1:11" x14ac:dyDescent="0.25">
      <c r="A44" s="10">
        <v>1983</v>
      </c>
      <c r="B44" s="37">
        <v>216</v>
      </c>
      <c r="C44" s="37">
        <v>428</v>
      </c>
      <c r="D44" s="37">
        <v>138</v>
      </c>
      <c r="E44" s="37">
        <v>1341</v>
      </c>
      <c r="F44" s="37">
        <v>878</v>
      </c>
      <c r="G44" s="37">
        <v>1936</v>
      </c>
      <c r="H44" s="37" t="s">
        <v>10</v>
      </c>
      <c r="I44" s="37" t="s">
        <v>10</v>
      </c>
      <c r="J44" s="37" t="s">
        <v>10</v>
      </c>
      <c r="K44" s="37">
        <v>4937</v>
      </c>
    </row>
    <row r="45" spans="1:11" x14ac:dyDescent="0.25">
      <c r="A45" s="10">
        <v>1982</v>
      </c>
      <c r="B45" s="37">
        <v>215</v>
      </c>
      <c r="C45" s="37">
        <v>393</v>
      </c>
      <c r="D45" s="37">
        <v>137</v>
      </c>
      <c r="E45" s="37">
        <v>1722</v>
      </c>
      <c r="F45" s="37">
        <v>987</v>
      </c>
      <c r="G45" s="37">
        <v>2157</v>
      </c>
      <c r="H45" s="37" t="s">
        <v>10</v>
      </c>
      <c r="I45" s="37" t="s">
        <v>10</v>
      </c>
      <c r="J45" s="37" t="s">
        <v>10</v>
      </c>
      <c r="K45" s="37">
        <v>5612</v>
      </c>
    </row>
    <row r="46" spans="1:11" x14ac:dyDescent="0.25">
      <c r="A46" s="10">
        <v>1981</v>
      </c>
      <c r="B46" s="37">
        <v>215</v>
      </c>
      <c r="C46" s="37">
        <v>538</v>
      </c>
      <c r="D46" s="37">
        <v>230</v>
      </c>
      <c r="E46" s="37">
        <v>2141</v>
      </c>
      <c r="F46" s="37">
        <v>709</v>
      </c>
      <c r="G46" s="37">
        <v>2907</v>
      </c>
      <c r="H46" s="37" t="s">
        <v>10</v>
      </c>
      <c r="I46" s="37" t="s">
        <v>10</v>
      </c>
      <c r="J46" s="37" t="s">
        <v>10</v>
      </c>
      <c r="K46" s="37">
        <v>6740</v>
      </c>
    </row>
    <row r="47" spans="1:11" x14ac:dyDescent="0.25">
      <c r="A47" s="10">
        <v>1980</v>
      </c>
      <c r="B47" s="37">
        <v>216</v>
      </c>
      <c r="C47" s="37">
        <v>623</v>
      </c>
      <c r="D47" s="37">
        <v>236</v>
      </c>
      <c r="E47" s="37">
        <v>2654</v>
      </c>
      <c r="F47" s="37">
        <v>565</v>
      </c>
      <c r="G47" s="37">
        <v>4189</v>
      </c>
      <c r="H47" s="37" t="s">
        <v>10</v>
      </c>
      <c r="I47" s="37" t="s">
        <v>10</v>
      </c>
      <c r="J47" s="37" t="s">
        <v>10</v>
      </c>
      <c r="K47" s="37">
        <v>8483</v>
      </c>
    </row>
    <row r="48" spans="1:11" x14ac:dyDescent="0.25">
      <c r="A48" s="10">
        <v>1979</v>
      </c>
      <c r="B48" s="37">
        <v>216</v>
      </c>
      <c r="C48" s="37">
        <v>840</v>
      </c>
      <c r="D48" s="37">
        <v>372</v>
      </c>
      <c r="E48" s="37">
        <v>2622</v>
      </c>
      <c r="F48" s="37">
        <v>424</v>
      </c>
      <c r="G48" s="37">
        <v>2458</v>
      </c>
      <c r="H48" s="37" t="s">
        <v>10</v>
      </c>
      <c r="I48" s="37" t="s">
        <v>10</v>
      </c>
      <c r="J48" s="37" t="s">
        <v>10</v>
      </c>
      <c r="K48" s="37">
        <v>6932</v>
      </c>
    </row>
    <row r="49" spans="1:12" x14ac:dyDescent="0.25">
      <c r="A49" s="10">
        <v>1978</v>
      </c>
      <c r="B49" s="37">
        <v>216</v>
      </c>
      <c r="C49" s="37">
        <v>667</v>
      </c>
      <c r="D49" s="37">
        <v>171</v>
      </c>
      <c r="E49" s="37">
        <v>1386</v>
      </c>
      <c r="F49" s="37">
        <v>835</v>
      </c>
      <c r="G49" s="37">
        <v>2278</v>
      </c>
      <c r="H49" s="37" t="s">
        <v>10</v>
      </c>
      <c r="I49" s="37" t="s">
        <v>10</v>
      </c>
      <c r="J49" s="37" t="s">
        <v>10</v>
      </c>
      <c r="K49" s="37">
        <v>5553</v>
      </c>
    </row>
    <row r="50" spans="1:12" x14ac:dyDescent="0.25">
      <c r="A50" s="10">
        <v>1977</v>
      </c>
      <c r="B50" s="37">
        <v>216</v>
      </c>
      <c r="C50" s="37">
        <v>824</v>
      </c>
      <c r="D50" s="37">
        <v>263</v>
      </c>
      <c r="E50" s="37">
        <v>1857</v>
      </c>
      <c r="F50" s="37">
        <v>859</v>
      </c>
      <c r="G50" s="37">
        <v>1322</v>
      </c>
      <c r="H50" s="37" t="s">
        <v>10</v>
      </c>
      <c r="I50" s="37" t="s">
        <v>10</v>
      </c>
      <c r="J50" s="37" t="s">
        <v>10</v>
      </c>
      <c r="K50" s="37">
        <v>5342</v>
      </c>
    </row>
    <row r="51" spans="1:12" x14ac:dyDescent="0.25">
      <c r="A51" s="10">
        <v>1976</v>
      </c>
      <c r="B51" s="37">
        <v>216</v>
      </c>
      <c r="C51" s="37">
        <v>936</v>
      </c>
      <c r="D51" s="37">
        <v>321</v>
      </c>
      <c r="E51" s="37">
        <v>1585</v>
      </c>
      <c r="F51" s="37">
        <v>1108</v>
      </c>
      <c r="G51" s="37">
        <v>2070</v>
      </c>
      <c r="H51" s="37" t="s">
        <v>10</v>
      </c>
      <c r="I51" s="37" t="s">
        <v>10</v>
      </c>
      <c r="J51" s="37" t="s">
        <v>10</v>
      </c>
      <c r="K51" s="37">
        <v>6237</v>
      </c>
    </row>
    <row r="52" spans="1:12" x14ac:dyDescent="0.25">
      <c r="A52" s="10">
        <v>1975</v>
      </c>
      <c r="B52" s="37">
        <v>216</v>
      </c>
      <c r="C52" s="37">
        <v>866</v>
      </c>
      <c r="D52" s="37">
        <v>290</v>
      </c>
      <c r="E52" s="37">
        <v>1433</v>
      </c>
      <c r="F52" s="37">
        <v>940</v>
      </c>
      <c r="G52" s="37">
        <v>1656</v>
      </c>
      <c r="H52" s="37" t="s">
        <v>10</v>
      </c>
      <c r="I52" s="37" t="s">
        <v>10</v>
      </c>
      <c r="J52" s="37" t="s">
        <v>10</v>
      </c>
      <c r="K52" s="37">
        <v>5401</v>
      </c>
    </row>
    <row r="53" spans="1:12" x14ac:dyDescent="0.25">
      <c r="A53" s="10">
        <v>1974</v>
      </c>
      <c r="B53" s="37">
        <v>216</v>
      </c>
      <c r="C53" s="37">
        <v>785</v>
      </c>
      <c r="D53" s="37">
        <v>241</v>
      </c>
      <c r="E53" s="37">
        <v>2380</v>
      </c>
      <c r="F53" s="37">
        <v>1551</v>
      </c>
      <c r="G53" s="37">
        <v>3456</v>
      </c>
      <c r="H53" s="37" t="s">
        <v>10</v>
      </c>
      <c r="I53" s="37" t="s">
        <v>10</v>
      </c>
      <c r="J53" s="37" t="s">
        <v>10</v>
      </c>
      <c r="K53" s="37">
        <v>8630</v>
      </c>
      <c r="L53" s="14"/>
    </row>
    <row r="54" spans="1:12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</sheetData>
  <mergeCells count="1">
    <mergeCell ref="A1:K1"/>
  </mergeCells>
  <pageMargins left="0.7" right="0.7" top="0.75" bottom="0.75" header="0.3" footer="0.3"/>
  <pageSetup orientation="portrait" horizontalDpi="1200" verticalDpi="1200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0895-2698-4A4E-8897-D43CE853939D}">
  <dimension ref="A1:L5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1" width="6.85546875" customWidth="1"/>
  </cols>
  <sheetData>
    <row r="1" spans="1:12" ht="43.5" customHeight="1" thickBot="1" x14ac:dyDescent="0.3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1"/>
    </row>
    <row r="2" spans="1:12" ht="14.25" customHeight="1" thickTop="1" x14ac:dyDescent="0.25">
      <c r="A2" s="5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>
        <v>4</v>
      </c>
      <c r="H2" s="6" t="s">
        <v>5</v>
      </c>
      <c r="I2" s="6" t="s">
        <v>6</v>
      </c>
      <c r="J2" s="6" t="s">
        <v>7</v>
      </c>
      <c r="K2" s="6" t="s">
        <v>8</v>
      </c>
    </row>
    <row r="3" spans="1:12" ht="14.25" customHeight="1" x14ac:dyDescent="0.25">
      <c r="A3" s="27">
        <v>2024</v>
      </c>
      <c r="B3" s="38">
        <v>3</v>
      </c>
      <c r="C3" s="38">
        <v>19</v>
      </c>
      <c r="D3" s="38">
        <v>0</v>
      </c>
      <c r="E3" s="38">
        <v>162</v>
      </c>
      <c r="F3" s="38">
        <v>60</v>
      </c>
      <c r="G3" s="38" t="s">
        <v>10</v>
      </c>
      <c r="H3" s="38">
        <v>51</v>
      </c>
      <c r="I3" s="38">
        <v>5</v>
      </c>
      <c r="J3" s="38">
        <v>582</v>
      </c>
      <c r="K3" s="38">
        <v>884</v>
      </c>
    </row>
    <row r="4" spans="1:12" x14ac:dyDescent="0.25">
      <c r="A4" s="7">
        <v>2023</v>
      </c>
      <c r="B4" s="38">
        <v>3</v>
      </c>
      <c r="C4" s="39">
        <v>23</v>
      </c>
      <c r="D4" s="39">
        <v>0</v>
      </c>
      <c r="E4" s="39">
        <v>91</v>
      </c>
      <c r="F4" s="39">
        <v>50</v>
      </c>
      <c r="G4" s="39" t="s">
        <v>10</v>
      </c>
      <c r="H4" s="39">
        <v>57</v>
      </c>
      <c r="I4" s="39">
        <v>7</v>
      </c>
      <c r="J4" s="39">
        <v>617</v>
      </c>
      <c r="K4" s="39">
        <v>848</v>
      </c>
    </row>
    <row r="5" spans="1:12" x14ac:dyDescent="0.25">
      <c r="A5" s="7">
        <v>2022</v>
      </c>
      <c r="B5" s="38">
        <v>1</v>
      </c>
      <c r="C5" s="39">
        <v>19</v>
      </c>
      <c r="D5" s="39">
        <v>0</v>
      </c>
      <c r="E5" s="39">
        <v>91</v>
      </c>
      <c r="F5" s="39">
        <v>34</v>
      </c>
      <c r="G5" s="39" t="s">
        <v>10</v>
      </c>
      <c r="H5" s="39">
        <v>66</v>
      </c>
      <c r="I5" s="39">
        <v>6</v>
      </c>
      <c r="J5" s="39">
        <v>631</v>
      </c>
      <c r="K5" s="39">
        <v>850</v>
      </c>
    </row>
    <row r="6" spans="1:12" x14ac:dyDescent="0.25">
      <c r="A6" s="7">
        <v>2021</v>
      </c>
      <c r="B6" s="38">
        <v>1</v>
      </c>
      <c r="C6" s="39">
        <v>15</v>
      </c>
      <c r="D6" s="39">
        <v>0</v>
      </c>
      <c r="E6" s="39">
        <v>79</v>
      </c>
      <c r="F6" s="39">
        <v>54</v>
      </c>
      <c r="G6" s="39" t="s">
        <v>10</v>
      </c>
      <c r="H6" s="39">
        <v>45</v>
      </c>
      <c r="I6" s="39">
        <v>4</v>
      </c>
      <c r="J6" s="39">
        <v>357</v>
      </c>
      <c r="K6" s="39">
        <v>556</v>
      </c>
    </row>
    <row r="7" spans="1:12" x14ac:dyDescent="0.25">
      <c r="A7" s="7">
        <v>2020</v>
      </c>
      <c r="B7" s="38">
        <v>1</v>
      </c>
      <c r="C7" s="39">
        <v>13</v>
      </c>
      <c r="D7" s="39">
        <v>0</v>
      </c>
      <c r="E7" s="39">
        <v>165</v>
      </c>
      <c r="F7" s="39">
        <v>41</v>
      </c>
      <c r="G7" s="39" t="s">
        <v>10</v>
      </c>
      <c r="H7" s="39">
        <v>38</v>
      </c>
      <c r="I7" s="39">
        <v>5</v>
      </c>
      <c r="J7" s="39">
        <v>346</v>
      </c>
      <c r="K7" s="39">
        <v>608</v>
      </c>
    </row>
    <row r="8" spans="1:12" x14ac:dyDescent="0.25">
      <c r="A8" s="7">
        <v>2019</v>
      </c>
      <c r="B8" s="38">
        <v>1</v>
      </c>
      <c r="C8" s="39">
        <v>14</v>
      </c>
      <c r="D8" s="39">
        <v>0</v>
      </c>
      <c r="E8" s="39">
        <v>174</v>
      </c>
      <c r="F8" s="39">
        <v>24</v>
      </c>
      <c r="G8" s="39" t="s">
        <v>10</v>
      </c>
      <c r="H8" s="39">
        <v>24</v>
      </c>
      <c r="I8" s="39">
        <v>7</v>
      </c>
      <c r="J8" s="39">
        <v>384</v>
      </c>
      <c r="K8" s="39">
        <v>629</v>
      </c>
    </row>
    <row r="9" spans="1:12" x14ac:dyDescent="0.25">
      <c r="A9" s="7">
        <v>2018</v>
      </c>
      <c r="B9" s="38">
        <v>1</v>
      </c>
      <c r="C9" s="39">
        <v>14</v>
      </c>
      <c r="D9" s="39">
        <v>0</v>
      </c>
      <c r="E9" s="39">
        <v>125</v>
      </c>
      <c r="F9" s="39">
        <v>31</v>
      </c>
      <c r="G9" s="39" t="s">
        <v>10</v>
      </c>
      <c r="H9" s="39">
        <v>63</v>
      </c>
      <c r="I9" s="39">
        <v>3</v>
      </c>
      <c r="J9" s="39">
        <v>422</v>
      </c>
      <c r="K9" s="39">
        <v>659</v>
      </c>
    </row>
    <row r="10" spans="1:12" x14ac:dyDescent="0.25">
      <c r="A10" s="7">
        <v>2017</v>
      </c>
      <c r="B10" s="38">
        <v>5</v>
      </c>
      <c r="C10" s="39">
        <v>9</v>
      </c>
      <c r="D10" s="39">
        <v>0</v>
      </c>
      <c r="E10" s="39">
        <v>147</v>
      </c>
      <c r="F10" s="39">
        <v>101</v>
      </c>
      <c r="G10" s="39" t="s">
        <v>10</v>
      </c>
      <c r="H10" s="39">
        <v>68</v>
      </c>
      <c r="I10" s="39">
        <v>4</v>
      </c>
      <c r="J10" s="39">
        <v>467</v>
      </c>
      <c r="K10" s="39">
        <v>799</v>
      </c>
    </row>
    <row r="11" spans="1:12" x14ac:dyDescent="0.25">
      <c r="A11" s="7">
        <v>2016</v>
      </c>
      <c r="B11" s="38">
        <v>0</v>
      </c>
      <c r="C11" s="39">
        <v>10</v>
      </c>
      <c r="D11" s="39">
        <v>0</v>
      </c>
      <c r="E11" s="39">
        <v>239</v>
      </c>
      <c r="F11" s="39">
        <v>209</v>
      </c>
      <c r="G11" s="39" t="s">
        <v>10</v>
      </c>
      <c r="H11" s="39">
        <v>77</v>
      </c>
      <c r="I11" s="39">
        <v>3</v>
      </c>
      <c r="J11" s="39">
        <v>420</v>
      </c>
      <c r="K11" s="39">
        <v>959</v>
      </c>
    </row>
    <row r="12" spans="1:12" x14ac:dyDescent="0.25">
      <c r="A12" s="7">
        <v>2015</v>
      </c>
      <c r="B12" s="38">
        <v>1</v>
      </c>
      <c r="C12" s="39">
        <v>12</v>
      </c>
      <c r="D12" s="39">
        <v>0</v>
      </c>
      <c r="E12" s="39">
        <v>331</v>
      </c>
      <c r="F12" s="39">
        <v>110</v>
      </c>
      <c r="G12" s="39" t="s">
        <v>10</v>
      </c>
      <c r="H12" s="39">
        <v>123</v>
      </c>
      <c r="I12" s="39">
        <v>5</v>
      </c>
      <c r="J12" s="39">
        <v>606</v>
      </c>
      <c r="K12" s="39">
        <v>1188</v>
      </c>
    </row>
    <row r="13" spans="1:12" x14ac:dyDescent="0.25">
      <c r="A13" s="7">
        <v>2014</v>
      </c>
      <c r="B13" s="38">
        <v>1</v>
      </c>
      <c r="C13" s="39">
        <v>10</v>
      </c>
      <c r="D13" s="39">
        <v>0</v>
      </c>
      <c r="E13" s="39">
        <v>266</v>
      </c>
      <c r="F13" s="39">
        <v>127</v>
      </c>
      <c r="G13" s="39" t="s">
        <v>10</v>
      </c>
      <c r="H13" s="39">
        <v>109</v>
      </c>
      <c r="I13" s="39">
        <v>10</v>
      </c>
      <c r="J13" s="39">
        <v>731</v>
      </c>
      <c r="K13" s="39">
        <v>1256</v>
      </c>
    </row>
    <row r="14" spans="1:12" x14ac:dyDescent="0.25">
      <c r="A14" s="7">
        <v>2013</v>
      </c>
      <c r="B14" s="38">
        <v>0</v>
      </c>
      <c r="C14" s="39">
        <v>10</v>
      </c>
      <c r="D14" s="39">
        <v>0</v>
      </c>
      <c r="E14" s="39">
        <v>218</v>
      </c>
      <c r="F14" s="39">
        <v>158</v>
      </c>
      <c r="G14" s="39" t="s">
        <v>10</v>
      </c>
      <c r="H14" s="39">
        <v>170</v>
      </c>
      <c r="I14" s="39">
        <v>8</v>
      </c>
      <c r="J14" s="39">
        <v>819</v>
      </c>
      <c r="K14" s="39">
        <v>1384</v>
      </c>
    </row>
    <row r="15" spans="1:12" x14ac:dyDescent="0.25">
      <c r="A15" s="7">
        <v>2012</v>
      </c>
      <c r="B15" s="38">
        <v>2</v>
      </c>
      <c r="C15" s="39">
        <v>14</v>
      </c>
      <c r="D15" s="39">
        <v>4</v>
      </c>
      <c r="E15" s="39">
        <v>276</v>
      </c>
      <c r="F15" s="39">
        <v>161</v>
      </c>
      <c r="G15" s="39" t="s">
        <v>10</v>
      </c>
      <c r="H15" s="39">
        <v>287</v>
      </c>
      <c r="I15" s="39">
        <v>34</v>
      </c>
      <c r="J15" s="39">
        <v>751</v>
      </c>
      <c r="K15" s="39">
        <v>1528</v>
      </c>
    </row>
    <row r="16" spans="1:12" x14ac:dyDescent="0.25">
      <c r="A16" s="7">
        <v>2011</v>
      </c>
      <c r="B16" s="38">
        <v>1</v>
      </c>
      <c r="C16" s="39">
        <v>8</v>
      </c>
      <c r="D16" s="39">
        <v>3</v>
      </c>
      <c r="E16" s="39">
        <v>396</v>
      </c>
      <c r="F16" s="39">
        <v>158</v>
      </c>
      <c r="G16" s="39" t="s">
        <v>10</v>
      </c>
      <c r="H16" s="39">
        <v>189</v>
      </c>
      <c r="I16" s="39">
        <v>64</v>
      </c>
      <c r="J16" s="39">
        <v>533</v>
      </c>
      <c r="K16" s="39">
        <v>1351</v>
      </c>
    </row>
    <row r="17" spans="1:11" x14ac:dyDescent="0.25">
      <c r="A17" s="7">
        <v>2010</v>
      </c>
      <c r="B17" s="38">
        <v>2</v>
      </c>
      <c r="C17" s="39">
        <v>6</v>
      </c>
      <c r="D17" s="39">
        <v>3</v>
      </c>
      <c r="E17" s="39">
        <v>366</v>
      </c>
      <c r="F17" s="39">
        <v>155</v>
      </c>
      <c r="G17" s="39" t="s">
        <v>10</v>
      </c>
      <c r="H17" s="39">
        <v>206</v>
      </c>
      <c r="I17" s="39">
        <v>64</v>
      </c>
      <c r="J17" s="39">
        <v>737</v>
      </c>
      <c r="K17" s="39">
        <v>1539</v>
      </c>
    </row>
    <row r="18" spans="1:11" x14ac:dyDescent="0.25">
      <c r="A18" s="7">
        <v>2009</v>
      </c>
      <c r="B18" s="38">
        <v>19</v>
      </c>
      <c r="C18" s="39">
        <v>7</v>
      </c>
      <c r="D18" s="39">
        <v>2</v>
      </c>
      <c r="E18" s="39">
        <v>395</v>
      </c>
      <c r="F18" s="39">
        <v>175</v>
      </c>
      <c r="G18" s="39" t="s">
        <v>10</v>
      </c>
      <c r="H18" s="39">
        <v>303</v>
      </c>
      <c r="I18" s="39">
        <v>61</v>
      </c>
      <c r="J18" s="39">
        <v>709</v>
      </c>
      <c r="K18" s="39">
        <v>1672</v>
      </c>
    </row>
    <row r="19" spans="1:11" x14ac:dyDescent="0.25">
      <c r="A19" s="7">
        <v>2008</v>
      </c>
      <c r="B19" s="38">
        <v>15</v>
      </c>
      <c r="C19" s="39">
        <v>5</v>
      </c>
      <c r="D19" s="39">
        <v>3</v>
      </c>
      <c r="E19" s="39">
        <v>449</v>
      </c>
      <c r="F19" s="39">
        <v>183</v>
      </c>
      <c r="G19" s="39" t="s">
        <v>10</v>
      </c>
      <c r="H19" s="39">
        <v>239</v>
      </c>
      <c r="I19" s="39">
        <v>49</v>
      </c>
      <c r="J19" s="39">
        <v>795</v>
      </c>
      <c r="K19" s="39">
        <v>1737</v>
      </c>
    </row>
    <row r="20" spans="1:11" x14ac:dyDescent="0.25">
      <c r="A20" s="7">
        <v>2007</v>
      </c>
      <c r="B20" s="38">
        <v>34</v>
      </c>
      <c r="C20" s="39">
        <v>11</v>
      </c>
      <c r="D20" s="39">
        <v>3</v>
      </c>
      <c r="E20" s="39">
        <v>414</v>
      </c>
      <c r="F20" s="39">
        <v>151</v>
      </c>
      <c r="G20" s="39" t="s">
        <v>10</v>
      </c>
      <c r="H20" s="39">
        <v>310</v>
      </c>
      <c r="I20" s="39">
        <v>64</v>
      </c>
      <c r="J20" s="39">
        <v>846</v>
      </c>
      <c r="K20" s="39">
        <v>1833</v>
      </c>
    </row>
    <row r="21" spans="1:11" x14ac:dyDescent="0.25">
      <c r="A21" s="7">
        <v>2006</v>
      </c>
      <c r="B21" s="38">
        <v>59</v>
      </c>
      <c r="C21" s="39">
        <v>10</v>
      </c>
      <c r="D21" s="39">
        <v>3</v>
      </c>
      <c r="E21" s="39">
        <v>435</v>
      </c>
      <c r="F21" s="39">
        <v>189</v>
      </c>
      <c r="G21" s="39" t="s">
        <v>10</v>
      </c>
      <c r="H21" s="39">
        <v>271</v>
      </c>
      <c r="I21" s="39">
        <v>49</v>
      </c>
      <c r="J21" s="39">
        <v>826</v>
      </c>
      <c r="K21" s="39">
        <v>1842</v>
      </c>
    </row>
    <row r="22" spans="1:11" x14ac:dyDescent="0.25">
      <c r="A22" s="7">
        <v>2005</v>
      </c>
      <c r="B22" s="38">
        <v>55</v>
      </c>
      <c r="C22" s="39">
        <v>16</v>
      </c>
      <c r="D22" s="39">
        <v>7</v>
      </c>
      <c r="E22" s="39">
        <v>395</v>
      </c>
      <c r="F22" s="39">
        <v>174</v>
      </c>
      <c r="G22" s="39" t="s">
        <v>10</v>
      </c>
      <c r="H22" s="39">
        <v>390</v>
      </c>
      <c r="I22" s="39">
        <v>16</v>
      </c>
      <c r="J22" s="39">
        <v>804</v>
      </c>
      <c r="K22" s="39">
        <v>1856</v>
      </c>
    </row>
    <row r="23" spans="1:11" x14ac:dyDescent="0.25">
      <c r="A23" s="7">
        <v>2004</v>
      </c>
      <c r="B23" s="38">
        <v>17</v>
      </c>
      <c r="C23" s="39">
        <v>11</v>
      </c>
      <c r="D23" s="39">
        <v>9</v>
      </c>
      <c r="E23" s="39">
        <v>454</v>
      </c>
      <c r="F23" s="39">
        <v>196</v>
      </c>
      <c r="G23" s="39" t="s">
        <v>10</v>
      </c>
      <c r="H23" s="39">
        <v>342</v>
      </c>
      <c r="I23" s="39">
        <v>14</v>
      </c>
      <c r="J23" s="39">
        <v>704</v>
      </c>
      <c r="K23" s="39">
        <v>1748</v>
      </c>
    </row>
    <row r="24" spans="1:11" x14ac:dyDescent="0.25">
      <c r="A24" s="7">
        <v>2003</v>
      </c>
      <c r="B24" s="38">
        <v>16</v>
      </c>
      <c r="C24" s="39">
        <v>11</v>
      </c>
      <c r="D24" s="39">
        <v>9</v>
      </c>
      <c r="E24" s="39">
        <v>389</v>
      </c>
      <c r="F24" s="39">
        <v>268</v>
      </c>
      <c r="G24" s="39" t="s">
        <v>10</v>
      </c>
      <c r="H24" s="39">
        <v>346</v>
      </c>
      <c r="I24" s="39">
        <v>14</v>
      </c>
      <c r="J24" s="39">
        <v>713</v>
      </c>
      <c r="K24" s="39">
        <v>1766</v>
      </c>
    </row>
    <row r="25" spans="1:11" x14ac:dyDescent="0.25">
      <c r="A25" s="7">
        <v>2002</v>
      </c>
      <c r="B25" s="38">
        <v>44</v>
      </c>
      <c r="C25" s="39">
        <v>9</v>
      </c>
      <c r="D25" s="39">
        <v>8</v>
      </c>
      <c r="E25" s="39">
        <v>254</v>
      </c>
      <c r="F25" s="39">
        <v>298</v>
      </c>
      <c r="G25" s="39" t="s">
        <v>10</v>
      </c>
      <c r="H25" s="39">
        <v>402</v>
      </c>
      <c r="I25" s="39">
        <v>22</v>
      </c>
      <c r="J25" s="39">
        <v>570</v>
      </c>
      <c r="K25" s="39">
        <v>1606</v>
      </c>
    </row>
    <row r="26" spans="1:11" x14ac:dyDescent="0.25">
      <c r="A26" s="7">
        <v>2001</v>
      </c>
      <c r="B26" s="38">
        <v>4</v>
      </c>
      <c r="C26" s="39">
        <v>1</v>
      </c>
      <c r="D26" s="39">
        <v>6</v>
      </c>
      <c r="E26" s="39">
        <v>296</v>
      </c>
      <c r="F26" s="39">
        <v>241</v>
      </c>
      <c r="G26" s="39" t="s">
        <v>10</v>
      </c>
      <c r="H26" s="39">
        <v>205</v>
      </c>
      <c r="I26" s="39">
        <v>25</v>
      </c>
      <c r="J26" s="39">
        <v>479</v>
      </c>
      <c r="K26" s="39">
        <v>1258</v>
      </c>
    </row>
    <row r="27" spans="1:11" x14ac:dyDescent="0.25">
      <c r="A27" s="7">
        <v>2000</v>
      </c>
      <c r="B27" s="38">
        <v>4</v>
      </c>
      <c r="C27" s="39">
        <v>7</v>
      </c>
      <c r="D27" s="39">
        <v>6</v>
      </c>
      <c r="E27" s="39">
        <v>219</v>
      </c>
      <c r="F27" s="39">
        <v>118</v>
      </c>
      <c r="G27" s="39" t="s">
        <v>10</v>
      </c>
      <c r="H27" s="39">
        <v>298</v>
      </c>
      <c r="I27" s="39">
        <v>21</v>
      </c>
      <c r="J27" s="39">
        <v>725</v>
      </c>
      <c r="K27" s="39">
        <v>1398</v>
      </c>
    </row>
    <row r="28" spans="1:11" x14ac:dyDescent="0.25">
      <c r="A28" s="7">
        <v>1999</v>
      </c>
      <c r="B28" s="38">
        <v>5</v>
      </c>
      <c r="C28" s="39">
        <v>6</v>
      </c>
      <c r="D28" s="39">
        <v>3</v>
      </c>
      <c r="E28" s="39">
        <v>219</v>
      </c>
      <c r="F28" s="39">
        <v>137</v>
      </c>
      <c r="G28" s="39" t="s">
        <v>10</v>
      </c>
      <c r="H28" s="39">
        <v>341</v>
      </c>
      <c r="I28" s="39">
        <v>28</v>
      </c>
      <c r="J28" s="39">
        <v>699</v>
      </c>
      <c r="K28" s="39">
        <v>1437</v>
      </c>
    </row>
    <row r="29" spans="1:11" x14ac:dyDescent="0.25">
      <c r="A29" s="7">
        <v>1998</v>
      </c>
      <c r="B29" s="38">
        <v>5</v>
      </c>
      <c r="C29" s="39">
        <v>9</v>
      </c>
      <c r="D29" s="39">
        <v>4</v>
      </c>
      <c r="E29" s="39">
        <v>176</v>
      </c>
      <c r="F29" s="39">
        <v>112</v>
      </c>
      <c r="G29" s="39" t="s">
        <v>10</v>
      </c>
      <c r="H29" s="39">
        <v>194</v>
      </c>
      <c r="I29" s="39">
        <v>36</v>
      </c>
      <c r="J29" s="39">
        <v>501</v>
      </c>
      <c r="K29" s="39">
        <v>1034</v>
      </c>
    </row>
    <row r="30" spans="1:11" x14ac:dyDescent="0.25">
      <c r="A30" s="7">
        <v>1997</v>
      </c>
      <c r="B30" s="38">
        <v>3</v>
      </c>
      <c r="C30" s="39">
        <v>8</v>
      </c>
      <c r="D30" s="39">
        <v>19</v>
      </c>
      <c r="E30" s="39">
        <v>282</v>
      </c>
      <c r="F30" s="39">
        <v>156</v>
      </c>
      <c r="G30" s="39" t="s">
        <v>10</v>
      </c>
      <c r="H30" s="39">
        <v>305</v>
      </c>
      <c r="I30" s="39">
        <v>30</v>
      </c>
      <c r="J30" s="39">
        <v>405</v>
      </c>
      <c r="K30" s="39">
        <v>1207</v>
      </c>
    </row>
    <row r="31" spans="1:11" x14ac:dyDescent="0.25">
      <c r="A31" s="7">
        <v>1996</v>
      </c>
      <c r="B31" s="38">
        <v>3</v>
      </c>
      <c r="C31" s="39">
        <v>11</v>
      </c>
      <c r="D31" s="39">
        <v>14</v>
      </c>
      <c r="E31" s="39">
        <v>267</v>
      </c>
      <c r="F31" s="39">
        <v>201</v>
      </c>
      <c r="G31" s="39" t="s">
        <v>10</v>
      </c>
      <c r="H31" s="39">
        <v>309</v>
      </c>
      <c r="I31" s="39">
        <v>24</v>
      </c>
      <c r="J31" s="39">
        <v>515</v>
      </c>
      <c r="K31" s="39">
        <v>1343</v>
      </c>
    </row>
    <row r="32" spans="1:11" x14ac:dyDescent="0.25">
      <c r="A32" s="7">
        <v>1995</v>
      </c>
      <c r="B32" s="38">
        <v>16</v>
      </c>
      <c r="C32" s="39">
        <v>95</v>
      </c>
      <c r="D32" s="39">
        <v>17</v>
      </c>
      <c r="E32" s="39">
        <v>318</v>
      </c>
      <c r="F32" s="39">
        <v>198</v>
      </c>
      <c r="G32" s="39" t="s">
        <v>10</v>
      </c>
      <c r="H32" s="39">
        <v>450</v>
      </c>
      <c r="I32" s="39">
        <v>55</v>
      </c>
      <c r="J32" s="39">
        <v>735</v>
      </c>
      <c r="K32" s="39">
        <v>1885</v>
      </c>
    </row>
    <row r="33" spans="1:11" x14ac:dyDescent="0.25">
      <c r="A33" s="7">
        <v>1994</v>
      </c>
      <c r="B33" s="38">
        <v>12</v>
      </c>
      <c r="C33" s="39">
        <v>73</v>
      </c>
      <c r="D33" s="39">
        <v>15</v>
      </c>
      <c r="E33" s="39">
        <v>295</v>
      </c>
      <c r="F33" s="39">
        <v>100</v>
      </c>
      <c r="G33" s="39" t="s">
        <v>10</v>
      </c>
      <c r="H33" s="39">
        <v>377</v>
      </c>
      <c r="I33" s="39">
        <v>39</v>
      </c>
      <c r="J33" s="39">
        <v>1152</v>
      </c>
      <c r="K33" s="39">
        <v>2063</v>
      </c>
    </row>
    <row r="34" spans="1:11" x14ac:dyDescent="0.25">
      <c r="A34" s="7">
        <v>1993</v>
      </c>
      <c r="B34" s="38">
        <v>12</v>
      </c>
      <c r="C34" s="39">
        <v>228</v>
      </c>
      <c r="D34" s="39">
        <v>97</v>
      </c>
      <c r="E34" s="39">
        <v>606</v>
      </c>
      <c r="F34" s="39">
        <v>152</v>
      </c>
      <c r="G34" s="39" t="s">
        <v>10</v>
      </c>
      <c r="H34" s="39">
        <v>666</v>
      </c>
      <c r="I34" s="39">
        <v>70</v>
      </c>
      <c r="J34" s="39">
        <v>1237</v>
      </c>
      <c r="K34" s="39">
        <v>3067</v>
      </c>
    </row>
    <row r="35" spans="1:11" x14ac:dyDescent="0.25">
      <c r="A35" s="7">
        <v>1992</v>
      </c>
      <c r="B35" s="38">
        <v>12</v>
      </c>
      <c r="C35" s="39">
        <v>115</v>
      </c>
      <c r="D35" s="39">
        <v>17</v>
      </c>
      <c r="E35" s="39">
        <v>408</v>
      </c>
      <c r="F35" s="39">
        <v>174</v>
      </c>
      <c r="G35" s="39" t="s">
        <v>10</v>
      </c>
      <c r="H35" s="39">
        <v>689</v>
      </c>
      <c r="I35" s="39">
        <v>45</v>
      </c>
      <c r="J35" s="39">
        <v>1798</v>
      </c>
      <c r="K35" s="39">
        <v>3259</v>
      </c>
    </row>
    <row r="36" spans="1:11" x14ac:dyDescent="0.25">
      <c r="A36" s="7">
        <v>1991</v>
      </c>
      <c r="B36" s="38">
        <v>11</v>
      </c>
      <c r="C36" s="39">
        <v>187</v>
      </c>
      <c r="D36" s="39">
        <v>16</v>
      </c>
      <c r="E36" s="39">
        <v>279</v>
      </c>
      <c r="F36" s="39">
        <v>108</v>
      </c>
      <c r="G36" s="39" t="s">
        <v>10</v>
      </c>
      <c r="H36" s="39">
        <v>671</v>
      </c>
      <c r="I36" s="39">
        <v>21</v>
      </c>
      <c r="J36" s="39">
        <v>1645</v>
      </c>
      <c r="K36" s="39">
        <v>2938</v>
      </c>
    </row>
    <row r="37" spans="1:11" x14ac:dyDescent="0.25">
      <c r="A37" s="7">
        <v>1990</v>
      </c>
      <c r="B37" s="38">
        <v>11</v>
      </c>
      <c r="C37" s="39">
        <v>158</v>
      </c>
      <c r="D37" s="39">
        <v>24</v>
      </c>
      <c r="E37" s="39">
        <v>240</v>
      </c>
      <c r="F37" s="39">
        <v>147</v>
      </c>
      <c r="G37" s="39" t="s">
        <v>10</v>
      </c>
      <c r="H37" s="39">
        <v>438</v>
      </c>
      <c r="I37" s="39">
        <v>33</v>
      </c>
      <c r="J37" s="39">
        <v>895</v>
      </c>
      <c r="K37" s="39">
        <v>1947</v>
      </c>
    </row>
    <row r="38" spans="1:11" x14ac:dyDescent="0.25">
      <c r="A38" s="7">
        <v>1989</v>
      </c>
      <c r="B38" s="38">
        <v>13</v>
      </c>
      <c r="C38" s="39">
        <v>157</v>
      </c>
      <c r="D38" s="39">
        <v>13</v>
      </c>
      <c r="E38" s="39">
        <v>371</v>
      </c>
      <c r="F38" s="39">
        <v>97</v>
      </c>
      <c r="G38" s="39">
        <v>2045</v>
      </c>
      <c r="H38" s="39" t="s">
        <v>10</v>
      </c>
      <c r="I38" s="39" t="s">
        <v>10</v>
      </c>
      <c r="J38" s="39" t="s">
        <v>10</v>
      </c>
      <c r="K38" s="39">
        <v>2696</v>
      </c>
    </row>
    <row r="39" spans="1:11" x14ac:dyDescent="0.25">
      <c r="A39" s="7">
        <v>1988</v>
      </c>
      <c r="B39" s="38">
        <v>13</v>
      </c>
      <c r="C39" s="39">
        <v>169</v>
      </c>
      <c r="D39" s="39">
        <v>13</v>
      </c>
      <c r="E39" s="39">
        <v>345</v>
      </c>
      <c r="F39" s="39">
        <v>1</v>
      </c>
      <c r="G39" s="39">
        <v>2091</v>
      </c>
      <c r="H39" s="39" t="s">
        <v>10</v>
      </c>
      <c r="I39" s="39" t="s">
        <v>10</v>
      </c>
      <c r="J39" s="39" t="s">
        <v>10</v>
      </c>
      <c r="K39" s="39">
        <v>2631</v>
      </c>
    </row>
    <row r="40" spans="1:11" x14ac:dyDescent="0.25">
      <c r="A40" s="7">
        <v>1987</v>
      </c>
      <c r="B40" s="38">
        <v>13</v>
      </c>
      <c r="C40" s="39">
        <v>173</v>
      </c>
      <c r="D40" s="39">
        <v>13</v>
      </c>
      <c r="E40" s="39">
        <v>129</v>
      </c>
      <c r="F40" s="39">
        <v>114</v>
      </c>
      <c r="G40" s="39">
        <v>810</v>
      </c>
      <c r="H40" s="39" t="s">
        <v>10</v>
      </c>
      <c r="I40" s="39" t="s">
        <v>10</v>
      </c>
      <c r="J40" s="39" t="s">
        <v>10</v>
      </c>
      <c r="K40" s="39">
        <v>1252</v>
      </c>
    </row>
    <row r="41" spans="1:11" x14ac:dyDescent="0.25">
      <c r="A41" s="7">
        <v>1986</v>
      </c>
      <c r="B41" s="38">
        <v>13</v>
      </c>
      <c r="C41" s="39">
        <v>122</v>
      </c>
      <c r="D41" s="39">
        <v>13</v>
      </c>
      <c r="E41" s="39">
        <v>23</v>
      </c>
      <c r="F41" s="39">
        <v>46</v>
      </c>
      <c r="G41" s="39">
        <v>677</v>
      </c>
      <c r="H41" s="39" t="s">
        <v>10</v>
      </c>
      <c r="I41" s="39" t="s">
        <v>10</v>
      </c>
      <c r="J41" s="39" t="s">
        <v>10</v>
      </c>
      <c r="K41" s="39">
        <v>893</v>
      </c>
    </row>
    <row r="42" spans="1:11" x14ac:dyDescent="0.25">
      <c r="A42" s="7">
        <v>1985</v>
      </c>
      <c r="B42" s="38">
        <v>13</v>
      </c>
      <c r="C42" s="39">
        <v>120</v>
      </c>
      <c r="D42" s="39">
        <v>12</v>
      </c>
      <c r="E42" s="39">
        <v>29</v>
      </c>
      <c r="F42" s="39">
        <v>45</v>
      </c>
      <c r="G42" s="39">
        <v>409</v>
      </c>
      <c r="H42" s="39" t="s">
        <v>10</v>
      </c>
      <c r="I42" s="39" t="s">
        <v>10</v>
      </c>
      <c r="J42" s="39" t="s">
        <v>10</v>
      </c>
      <c r="K42" s="39">
        <v>627</v>
      </c>
    </row>
    <row r="43" spans="1:11" x14ac:dyDescent="0.25">
      <c r="A43" s="7">
        <v>1984</v>
      </c>
      <c r="B43" s="38">
        <v>13</v>
      </c>
      <c r="C43" s="39">
        <v>112</v>
      </c>
      <c r="D43" s="39">
        <v>11</v>
      </c>
      <c r="E43" s="39">
        <v>127</v>
      </c>
      <c r="F43" s="39">
        <v>127</v>
      </c>
      <c r="G43" s="39">
        <v>583</v>
      </c>
      <c r="H43" s="39" t="s">
        <v>10</v>
      </c>
      <c r="I43" s="39" t="s">
        <v>10</v>
      </c>
      <c r="J43" s="39" t="s">
        <v>10</v>
      </c>
      <c r="K43" s="39">
        <v>973</v>
      </c>
    </row>
    <row r="44" spans="1:11" x14ac:dyDescent="0.25">
      <c r="A44" s="7">
        <v>1983</v>
      </c>
      <c r="B44" s="38">
        <v>13</v>
      </c>
      <c r="C44" s="39">
        <v>110</v>
      </c>
      <c r="D44" s="39">
        <v>17</v>
      </c>
      <c r="E44" s="39">
        <v>155</v>
      </c>
      <c r="F44" s="39">
        <v>134</v>
      </c>
      <c r="G44" s="39">
        <v>472</v>
      </c>
      <c r="H44" s="39" t="s">
        <v>10</v>
      </c>
      <c r="I44" s="39" t="s">
        <v>10</v>
      </c>
      <c r="J44" s="39" t="s">
        <v>10</v>
      </c>
      <c r="K44" s="39">
        <v>900</v>
      </c>
    </row>
    <row r="45" spans="1:11" x14ac:dyDescent="0.25">
      <c r="A45" s="7">
        <v>1982</v>
      </c>
      <c r="B45" s="38">
        <v>13</v>
      </c>
      <c r="C45" s="39">
        <v>116</v>
      </c>
      <c r="D45" s="39">
        <v>16</v>
      </c>
      <c r="E45" s="39">
        <v>77</v>
      </c>
      <c r="F45" s="39">
        <v>80</v>
      </c>
      <c r="G45" s="39">
        <v>494</v>
      </c>
      <c r="H45" s="39" t="s">
        <v>10</v>
      </c>
      <c r="I45" s="39" t="s">
        <v>10</v>
      </c>
      <c r="J45" s="39" t="s">
        <v>10</v>
      </c>
      <c r="K45" s="39">
        <v>796</v>
      </c>
    </row>
    <row r="46" spans="1:11" x14ac:dyDescent="0.25">
      <c r="A46" s="7">
        <v>1981</v>
      </c>
      <c r="B46" s="38">
        <v>13</v>
      </c>
      <c r="C46" s="39">
        <v>132</v>
      </c>
      <c r="D46" s="39">
        <v>15</v>
      </c>
      <c r="E46" s="39">
        <v>87</v>
      </c>
      <c r="F46" s="39">
        <v>69</v>
      </c>
      <c r="G46" s="39">
        <v>616</v>
      </c>
      <c r="H46" s="39" t="s">
        <v>10</v>
      </c>
      <c r="I46" s="39" t="s">
        <v>10</v>
      </c>
      <c r="J46" s="39" t="s">
        <v>10</v>
      </c>
      <c r="K46" s="39">
        <v>931</v>
      </c>
    </row>
    <row r="47" spans="1:11" x14ac:dyDescent="0.25">
      <c r="A47" s="7">
        <v>1980</v>
      </c>
      <c r="B47" s="38">
        <v>13</v>
      </c>
      <c r="C47" s="39">
        <v>164</v>
      </c>
      <c r="D47" s="39">
        <v>10</v>
      </c>
      <c r="E47" s="39">
        <v>152</v>
      </c>
      <c r="F47" s="39">
        <v>66</v>
      </c>
      <c r="G47" s="39">
        <v>945</v>
      </c>
      <c r="H47" s="39" t="s">
        <v>10</v>
      </c>
      <c r="I47" s="39" t="s">
        <v>10</v>
      </c>
      <c r="J47" s="39" t="s">
        <v>10</v>
      </c>
      <c r="K47" s="39">
        <v>1350</v>
      </c>
    </row>
    <row r="48" spans="1:11" x14ac:dyDescent="0.25">
      <c r="A48" s="7">
        <v>1979</v>
      </c>
      <c r="B48" s="38">
        <v>13</v>
      </c>
      <c r="C48" s="39">
        <v>221</v>
      </c>
      <c r="D48" s="39">
        <v>13</v>
      </c>
      <c r="E48" s="39">
        <v>212</v>
      </c>
      <c r="F48" s="39">
        <v>46</v>
      </c>
      <c r="G48" s="39">
        <v>481</v>
      </c>
      <c r="H48" s="39" t="s">
        <v>10</v>
      </c>
      <c r="I48" s="39" t="s">
        <v>10</v>
      </c>
      <c r="J48" s="39" t="s">
        <v>10</v>
      </c>
      <c r="K48" s="39">
        <v>987</v>
      </c>
    </row>
    <row r="49" spans="1:11" x14ac:dyDescent="0.25">
      <c r="A49" s="7">
        <v>1978</v>
      </c>
      <c r="B49" s="38">
        <v>13</v>
      </c>
      <c r="C49" s="39">
        <v>176</v>
      </c>
      <c r="D49" s="39">
        <v>20</v>
      </c>
      <c r="E49" s="39">
        <v>102</v>
      </c>
      <c r="F49" s="39">
        <v>128</v>
      </c>
      <c r="G49" s="39">
        <v>398</v>
      </c>
      <c r="H49" s="39" t="s">
        <v>10</v>
      </c>
      <c r="I49" s="39" t="s">
        <v>10</v>
      </c>
      <c r="J49" s="39" t="s">
        <v>10</v>
      </c>
      <c r="K49" s="39">
        <v>835</v>
      </c>
    </row>
    <row r="50" spans="1:11" x14ac:dyDescent="0.25">
      <c r="A50" s="7">
        <v>1977</v>
      </c>
      <c r="B50" s="38">
        <v>13</v>
      </c>
      <c r="C50" s="39">
        <v>209</v>
      </c>
      <c r="D50" s="39">
        <v>17</v>
      </c>
      <c r="E50" s="39">
        <v>145</v>
      </c>
      <c r="F50" s="39">
        <v>83</v>
      </c>
      <c r="G50" s="39">
        <v>218</v>
      </c>
      <c r="H50" s="39" t="s">
        <v>10</v>
      </c>
      <c r="I50" s="39" t="s">
        <v>10</v>
      </c>
      <c r="J50" s="39" t="s">
        <v>10</v>
      </c>
      <c r="K50" s="39">
        <v>683</v>
      </c>
    </row>
    <row r="51" spans="1:11" x14ac:dyDescent="0.25">
      <c r="A51" s="7">
        <v>1976</v>
      </c>
      <c r="B51" s="38">
        <v>13</v>
      </c>
      <c r="C51" s="39">
        <v>212</v>
      </c>
      <c r="D51" s="39">
        <v>19</v>
      </c>
      <c r="E51" s="39">
        <v>136</v>
      </c>
      <c r="F51" s="39">
        <v>121</v>
      </c>
      <c r="G51" s="39">
        <v>1306</v>
      </c>
      <c r="H51" s="39" t="s">
        <v>10</v>
      </c>
      <c r="I51" s="39" t="s">
        <v>10</v>
      </c>
      <c r="J51" s="39" t="s">
        <v>10</v>
      </c>
      <c r="K51" s="39">
        <v>1807</v>
      </c>
    </row>
    <row r="52" spans="1:11" x14ac:dyDescent="0.25">
      <c r="A52" s="7">
        <v>1975</v>
      </c>
      <c r="B52" s="38">
        <v>13</v>
      </c>
      <c r="C52" s="39">
        <v>188</v>
      </c>
      <c r="D52" s="39">
        <v>18</v>
      </c>
      <c r="E52" s="39">
        <v>116</v>
      </c>
      <c r="F52" s="39">
        <v>103</v>
      </c>
      <c r="G52" s="39">
        <v>989</v>
      </c>
      <c r="H52" s="39" t="s">
        <v>10</v>
      </c>
      <c r="I52" s="39" t="s">
        <v>10</v>
      </c>
      <c r="J52" s="39" t="s">
        <v>10</v>
      </c>
      <c r="K52" s="39">
        <v>1426</v>
      </c>
    </row>
    <row r="53" spans="1:11" x14ac:dyDescent="0.25">
      <c r="A53" s="7">
        <v>1974</v>
      </c>
      <c r="B53" s="38">
        <v>13</v>
      </c>
      <c r="C53" s="39">
        <v>155</v>
      </c>
      <c r="D53" s="39">
        <v>16</v>
      </c>
      <c r="E53" s="39">
        <v>172</v>
      </c>
      <c r="F53" s="39">
        <v>151</v>
      </c>
      <c r="G53" s="39">
        <v>2221</v>
      </c>
      <c r="H53" s="39" t="s">
        <v>10</v>
      </c>
      <c r="I53" s="39" t="s">
        <v>10</v>
      </c>
      <c r="J53" s="39" t="s">
        <v>10</v>
      </c>
      <c r="K53" s="39">
        <v>2727</v>
      </c>
    </row>
  </sheetData>
  <mergeCells count="1">
    <mergeCell ref="A1:K1"/>
  </mergeCells>
  <pageMargins left="0.7" right="0.7" top="0.75" bottom="0.75" header="0.3" footer="0.3"/>
  <pageSetup orientation="portrait" horizontalDpi="1200" verticalDpi="1200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A88D-804D-4CCC-AA0A-3EB6CB39B8D3}">
  <dimension ref="A1:P5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1" width="6.85546875" customWidth="1"/>
  </cols>
  <sheetData>
    <row r="1" spans="1:16" ht="58.5" customHeight="1" thickBot="1" x14ac:dyDescent="0.3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0"/>
      <c r="N1" s="40"/>
      <c r="O1" s="40"/>
      <c r="P1" s="40"/>
    </row>
    <row r="2" spans="1:16" ht="15.75" thickTop="1" x14ac:dyDescent="0.25">
      <c r="A2" s="5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>
        <v>4</v>
      </c>
      <c r="H2" s="6" t="s">
        <v>5</v>
      </c>
      <c r="I2" s="6" t="s">
        <v>6</v>
      </c>
      <c r="J2" s="6" t="s">
        <v>7</v>
      </c>
      <c r="K2" s="6" t="s">
        <v>8</v>
      </c>
    </row>
    <row r="3" spans="1:16" x14ac:dyDescent="0.25">
      <c r="A3" s="7">
        <v>2024</v>
      </c>
      <c r="B3" s="39">
        <v>24</v>
      </c>
      <c r="C3" s="39">
        <v>134</v>
      </c>
      <c r="D3" s="39">
        <v>19</v>
      </c>
      <c r="E3" s="39">
        <v>146</v>
      </c>
      <c r="F3" s="39">
        <v>78</v>
      </c>
      <c r="G3" s="39" t="s">
        <v>10</v>
      </c>
      <c r="H3" s="39">
        <v>118</v>
      </c>
      <c r="I3" s="39">
        <v>49</v>
      </c>
      <c r="J3" s="39">
        <v>535</v>
      </c>
      <c r="K3" s="39">
        <v>1104</v>
      </c>
    </row>
    <row r="4" spans="1:16" x14ac:dyDescent="0.25">
      <c r="A4" s="7">
        <v>2023</v>
      </c>
      <c r="B4" s="39">
        <v>24</v>
      </c>
      <c r="C4" s="39">
        <v>160</v>
      </c>
      <c r="D4" s="39">
        <v>18</v>
      </c>
      <c r="E4" s="39">
        <v>82</v>
      </c>
      <c r="F4" s="39">
        <v>65</v>
      </c>
      <c r="G4" s="39" t="s">
        <v>10</v>
      </c>
      <c r="H4" s="39">
        <v>132</v>
      </c>
      <c r="I4" s="39">
        <v>65</v>
      </c>
      <c r="J4" s="39">
        <v>567</v>
      </c>
      <c r="K4" s="39">
        <v>1112</v>
      </c>
    </row>
    <row r="5" spans="1:16" x14ac:dyDescent="0.25">
      <c r="A5" s="7">
        <v>2022</v>
      </c>
      <c r="B5" s="39">
        <v>36</v>
      </c>
      <c r="C5" s="39">
        <v>133</v>
      </c>
      <c r="D5" s="39">
        <v>31</v>
      </c>
      <c r="E5" s="39">
        <v>129</v>
      </c>
      <c r="F5" s="39">
        <v>94</v>
      </c>
      <c r="G5" s="39" t="s">
        <v>10</v>
      </c>
      <c r="H5" s="39">
        <v>140</v>
      </c>
      <c r="I5" s="39">
        <v>66</v>
      </c>
      <c r="J5" s="39">
        <v>817</v>
      </c>
      <c r="K5" s="39">
        <v>1447</v>
      </c>
    </row>
    <row r="6" spans="1:16" x14ac:dyDescent="0.25">
      <c r="A6" s="7">
        <v>2021</v>
      </c>
      <c r="B6" s="39">
        <v>34</v>
      </c>
      <c r="C6" s="39">
        <v>105</v>
      </c>
      <c r="D6" s="39">
        <v>28</v>
      </c>
      <c r="E6" s="39">
        <v>113</v>
      </c>
      <c r="F6" s="39">
        <v>121</v>
      </c>
      <c r="G6" s="39" t="s">
        <v>10</v>
      </c>
      <c r="H6" s="39">
        <v>105</v>
      </c>
      <c r="I6" s="39">
        <v>64</v>
      </c>
      <c r="J6" s="39">
        <v>617</v>
      </c>
      <c r="K6" s="39">
        <v>1188</v>
      </c>
    </row>
    <row r="7" spans="1:16" x14ac:dyDescent="0.25">
      <c r="A7" s="7">
        <v>2020</v>
      </c>
      <c r="B7" s="39">
        <v>21</v>
      </c>
      <c r="C7" s="39">
        <v>88</v>
      </c>
      <c r="D7" s="39">
        <v>23</v>
      </c>
      <c r="E7" s="39">
        <v>279</v>
      </c>
      <c r="F7" s="39">
        <v>157</v>
      </c>
      <c r="G7" s="39" t="s">
        <v>10</v>
      </c>
      <c r="H7" s="39">
        <v>90</v>
      </c>
      <c r="I7" s="39">
        <v>40</v>
      </c>
      <c r="J7" s="39">
        <v>764</v>
      </c>
      <c r="K7" s="39">
        <v>1462</v>
      </c>
    </row>
    <row r="8" spans="1:16" x14ac:dyDescent="0.25">
      <c r="A8" s="7">
        <v>2019</v>
      </c>
      <c r="B8" s="39">
        <v>47</v>
      </c>
      <c r="C8" s="39">
        <v>97</v>
      </c>
      <c r="D8" s="39">
        <v>41</v>
      </c>
      <c r="E8" s="39">
        <v>573</v>
      </c>
      <c r="F8" s="39">
        <v>193</v>
      </c>
      <c r="G8" s="39" t="s">
        <v>10</v>
      </c>
      <c r="H8" s="39">
        <v>132</v>
      </c>
      <c r="I8" s="39">
        <v>62</v>
      </c>
      <c r="J8" s="39">
        <v>1202</v>
      </c>
      <c r="K8" s="39">
        <v>2348</v>
      </c>
    </row>
    <row r="9" spans="1:16" x14ac:dyDescent="0.25">
      <c r="A9" s="7">
        <v>2018</v>
      </c>
      <c r="B9" s="39">
        <v>49</v>
      </c>
      <c r="C9" s="39">
        <v>122</v>
      </c>
      <c r="D9" s="39">
        <v>35</v>
      </c>
      <c r="E9" s="39">
        <v>630</v>
      </c>
      <c r="F9" s="39">
        <v>200</v>
      </c>
      <c r="G9" s="39" t="s">
        <v>10</v>
      </c>
      <c r="H9" s="39">
        <v>87</v>
      </c>
      <c r="I9" s="39">
        <v>62</v>
      </c>
      <c r="J9" s="39">
        <v>928</v>
      </c>
      <c r="K9" s="39">
        <v>2114</v>
      </c>
    </row>
    <row r="10" spans="1:16" x14ac:dyDescent="0.25">
      <c r="A10" s="7">
        <v>2017</v>
      </c>
      <c r="B10" s="39">
        <v>59</v>
      </c>
      <c r="C10" s="39">
        <v>106</v>
      </c>
      <c r="D10" s="39">
        <v>24</v>
      </c>
      <c r="E10" s="39">
        <v>505</v>
      </c>
      <c r="F10" s="39">
        <v>332</v>
      </c>
      <c r="G10" s="39" t="s">
        <v>10</v>
      </c>
      <c r="H10" s="39">
        <v>126</v>
      </c>
      <c r="I10" s="39">
        <v>92</v>
      </c>
      <c r="J10" s="39">
        <v>779</v>
      </c>
      <c r="K10" s="39">
        <v>2021.9999999999998</v>
      </c>
    </row>
    <row r="11" spans="1:16" x14ac:dyDescent="0.25">
      <c r="A11" s="7">
        <v>2016</v>
      </c>
      <c r="B11" s="39">
        <v>44</v>
      </c>
      <c r="C11" s="39">
        <v>112</v>
      </c>
      <c r="D11" s="39">
        <v>28</v>
      </c>
      <c r="E11" s="39">
        <v>578</v>
      </c>
      <c r="F11" s="39">
        <v>215</v>
      </c>
      <c r="G11" s="39" t="s">
        <v>10</v>
      </c>
      <c r="H11" s="39">
        <v>195</v>
      </c>
      <c r="I11" s="39">
        <v>64</v>
      </c>
      <c r="J11" s="39">
        <v>1051</v>
      </c>
      <c r="K11" s="39">
        <v>2288</v>
      </c>
    </row>
    <row r="12" spans="1:16" x14ac:dyDescent="0.25">
      <c r="A12" s="7">
        <v>2015</v>
      </c>
      <c r="B12" s="39">
        <v>35</v>
      </c>
      <c r="C12" s="39">
        <v>136</v>
      </c>
      <c r="D12" s="39">
        <v>24</v>
      </c>
      <c r="E12" s="39">
        <v>626</v>
      </c>
      <c r="F12" s="39">
        <v>218</v>
      </c>
      <c r="G12" s="39" t="s">
        <v>10</v>
      </c>
      <c r="H12" s="39">
        <v>180</v>
      </c>
      <c r="I12" s="39">
        <v>98</v>
      </c>
      <c r="J12" s="39">
        <v>948</v>
      </c>
      <c r="K12" s="39">
        <v>2263</v>
      </c>
    </row>
    <row r="13" spans="1:16" x14ac:dyDescent="0.25">
      <c r="A13" s="7">
        <v>2014</v>
      </c>
      <c r="B13" s="39">
        <v>43</v>
      </c>
      <c r="C13" s="39">
        <v>101</v>
      </c>
      <c r="D13" s="39">
        <v>23</v>
      </c>
      <c r="E13" s="39">
        <v>595</v>
      </c>
      <c r="F13" s="39">
        <v>337</v>
      </c>
      <c r="G13" s="39" t="s">
        <v>10</v>
      </c>
      <c r="H13" s="39">
        <v>268</v>
      </c>
      <c r="I13" s="39">
        <v>51</v>
      </c>
      <c r="J13" s="39">
        <v>1444</v>
      </c>
      <c r="K13" s="39">
        <v>2862</v>
      </c>
    </row>
    <row r="14" spans="1:16" x14ac:dyDescent="0.25">
      <c r="A14" s="7">
        <v>2013</v>
      </c>
      <c r="B14" s="39">
        <v>29</v>
      </c>
      <c r="C14" s="39">
        <v>92</v>
      </c>
      <c r="D14" s="39">
        <v>30</v>
      </c>
      <c r="E14" s="39">
        <v>526</v>
      </c>
      <c r="F14" s="39">
        <v>267</v>
      </c>
      <c r="G14" s="39" t="s">
        <v>10</v>
      </c>
      <c r="H14" s="39">
        <v>226</v>
      </c>
      <c r="I14" s="39">
        <v>55</v>
      </c>
      <c r="J14" s="39">
        <v>1439</v>
      </c>
      <c r="K14" s="39">
        <v>2664</v>
      </c>
    </row>
    <row r="15" spans="1:16" x14ac:dyDescent="0.25">
      <c r="A15" s="7">
        <v>2012</v>
      </c>
      <c r="B15" s="39">
        <v>52</v>
      </c>
      <c r="C15" s="39">
        <v>72</v>
      </c>
      <c r="D15" s="39">
        <v>30</v>
      </c>
      <c r="E15" s="39">
        <v>510</v>
      </c>
      <c r="F15" s="39">
        <v>380</v>
      </c>
      <c r="G15" s="39" t="s">
        <v>10</v>
      </c>
      <c r="H15" s="39">
        <v>381</v>
      </c>
      <c r="I15" s="39">
        <v>82</v>
      </c>
      <c r="J15" s="39">
        <v>1182</v>
      </c>
      <c r="K15" s="39">
        <v>2688</v>
      </c>
    </row>
    <row r="16" spans="1:16" x14ac:dyDescent="0.25">
      <c r="A16" s="7">
        <v>2011</v>
      </c>
      <c r="B16" s="39">
        <v>40</v>
      </c>
      <c r="C16" s="39">
        <v>98</v>
      </c>
      <c r="D16" s="39">
        <v>20</v>
      </c>
      <c r="E16" s="39">
        <v>733</v>
      </c>
      <c r="F16" s="39">
        <v>373</v>
      </c>
      <c r="G16" s="39" t="s">
        <v>10</v>
      </c>
      <c r="H16" s="39">
        <v>251</v>
      </c>
      <c r="I16" s="39">
        <v>152</v>
      </c>
      <c r="J16" s="39">
        <v>839</v>
      </c>
      <c r="K16" s="39">
        <v>2505</v>
      </c>
    </row>
    <row r="17" spans="1:11" x14ac:dyDescent="0.25">
      <c r="A17" s="7">
        <v>2010</v>
      </c>
      <c r="B17" s="39">
        <v>156</v>
      </c>
      <c r="C17" s="39">
        <v>76</v>
      </c>
      <c r="D17" s="39">
        <v>23</v>
      </c>
      <c r="E17" s="39">
        <v>676</v>
      </c>
      <c r="F17" s="39">
        <v>365</v>
      </c>
      <c r="G17" s="39" t="s">
        <v>10</v>
      </c>
      <c r="H17" s="39">
        <v>274</v>
      </c>
      <c r="I17" s="39">
        <v>153</v>
      </c>
      <c r="J17" s="39">
        <v>1160</v>
      </c>
      <c r="K17" s="39">
        <v>2882</v>
      </c>
    </row>
    <row r="18" spans="1:11" x14ac:dyDescent="0.25">
      <c r="A18" s="7">
        <v>2009</v>
      </c>
      <c r="B18" s="39">
        <v>214</v>
      </c>
      <c r="C18" s="39">
        <v>89</v>
      </c>
      <c r="D18" s="39">
        <v>19</v>
      </c>
      <c r="E18" s="39">
        <v>730</v>
      </c>
      <c r="F18" s="39">
        <v>413</v>
      </c>
      <c r="G18" s="39" t="s">
        <v>10</v>
      </c>
      <c r="H18" s="39">
        <v>403</v>
      </c>
      <c r="I18" s="39">
        <v>147</v>
      </c>
      <c r="J18" s="39">
        <v>1115</v>
      </c>
      <c r="K18" s="39">
        <v>3131</v>
      </c>
    </row>
    <row r="19" spans="1:11" x14ac:dyDescent="0.25">
      <c r="A19" s="7">
        <v>2008</v>
      </c>
      <c r="B19" s="39">
        <v>181</v>
      </c>
      <c r="C19" s="39">
        <v>60</v>
      </c>
      <c r="D19" s="39">
        <v>25</v>
      </c>
      <c r="E19" s="39">
        <v>830</v>
      </c>
      <c r="F19" s="39">
        <v>431</v>
      </c>
      <c r="G19" s="39" t="s">
        <v>10</v>
      </c>
      <c r="H19" s="39">
        <v>318</v>
      </c>
      <c r="I19" s="39">
        <v>117</v>
      </c>
      <c r="J19" s="39">
        <v>1251</v>
      </c>
      <c r="K19" s="39">
        <v>3212</v>
      </c>
    </row>
    <row r="20" spans="1:11" x14ac:dyDescent="0.25">
      <c r="A20" s="7">
        <v>2007</v>
      </c>
      <c r="B20" s="39">
        <v>143</v>
      </c>
      <c r="C20" s="39">
        <v>134</v>
      </c>
      <c r="D20" s="39">
        <v>25</v>
      </c>
      <c r="E20" s="39">
        <v>765</v>
      </c>
      <c r="F20" s="39">
        <v>355</v>
      </c>
      <c r="G20" s="39" t="s">
        <v>10</v>
      </c>
      <c r="H20" s="39">
        <v>412</v>
      </c>
      <c r="I20" s="39">
        <v>153</v>
      </c>
      <c r="J20" s="39">
        <v>1333</v>
      </c>
      <c r="K20" s="39">
        <v>3319</v>
      </c>
    </row>
    <row r="21" spans="1:11" x14ac:dyDescent="0.25">
      <c r="A21" s="7">
        <v>2006</v>
      </c>
      <c r="B21" s="39">
        <v>210</v>
      </c>
      <c r="C21" s="39">
        <v>123</v>
      </c>
      <c r="D21" s="39">
        <v>21</v>
      </c>
      <c r="E21" s="39">
        <v>805</v>
      </c>
      <c r="F21" s="39">
        <v>446</v>
      </c>
      <c r="G21" s="39" t="s">
        <v>10</v>
      </c>
      <c r="H21" s="39">
        <v>360</v>
      </c>
      <c r="I21" s="39">
        <v>118</v>
      </c>
      <c r="J21" s="39">
        <v>1300</v>
      </c>
      <c r="K21" s="39">
        <v>3383</v>
      </c>
    </row>
    <row r="22" spans="1:11" x14ac:dyDescent="0.25">
      <c r="A22" s="7">
        <v>2005</v>
      </c>
      <c r="B22" s="39">
        <v>191</v>
      </c>
      <c r="C22" s="39">
        <v>141</v>
      </c>
      <c r="D22" s="39">
        <v>16</v>
      </c>
      <c r="E22" s="39">
        <v>956</v>
      </c>
      <c r="F22" s="39">
        <v>337</v>
      </c>
      <c r="G22" s="39" t="s">
        <v>10</v>
      </c>
      <c r="H22" s="39">
        <v>419</v>
      </c>
      <c r="I22" s="39">
        <v>366</v>
      </c>
      <c r="J22" s="39">
        <v>1494</v>
      </c>
      <c r="K22" s="39">
        <v>3921</v>
      </c>
    </row>
    <row r="23" spans="1:11" x14ac:dyDescent="0.25">
      <c r="A23" s="7">
        <v>2004</v>
      </c>
      <c r="B23" s="39">
        <v>114</v>
      </c>
      <c r="C23" s="39">
        <v>103</v>
      </c>
      <c r="D23" s="39">
        <v>22</v>
      </c>
      <c r="E23" s="39">
        <v>1101</v>
      </c>
      <c r="F23" s="39">
        <v>381</v>
      </c>
      <c r="G23" s="39" t="s">
        <v>10</v>
      </c>
      <c r="H23" s="39">
        <v>367</v>
      </c>
      <c r="I23" s="39">
        <v>320</v>
      </c>
      <c r="J23" s="39">
        <v>1308</v>
      </c>
      <c r="K23" s="39">
        <v>3718</v>
      </c>
    </row>
    <row r="24" spans="1:11" x14ac:dyDescent="0.25">
      <c r="A24" s="7">
        <v>2003</v>
      </c>
      <c r="B24" s="39">
        <v>103</v>
      </c>
      <c r="C24" s="39">
        <v>100</v>
      </c>
      <c r="D24" s="39">
        <v>22</v>
      </c>
      <c r="E24" s="39">
        <v>943</v>
      </c>
      <c r="F24" s="39">
        <v>519</v>
      </c>
      <c r="G24" s="39" t="s">
        <v>10</v>
      </c>
      <c r="H24" s="39">
        <v>371</v>
      </c>
      <c r="I24" s="39">
        <v>324</v>
      </c>
      <c r="J24" s="39">
        <v>1325</v>
      </c>
      <c r="K24" s="39">
        <v>3709</v>
      </c>
    </row>
    <row r="25" spans="1:11" x14ac:dyDescent="0.25">
      <c r="A25" s="7">
        <v>2002</v>
      </c>
      <c r="B25" s="39">
        <v>244</v>
      </c>
      <c r="C25" s="39">
        <v>102</v>
      </c>
      <c r="D25" s="39">
        <v>19</v>
      </c>
      <c r="E25" s="39">
        <v>631</v>
      </c>
      <c r="F25" s="39">
        <v>576</v>
      </c>
      <c r="G25" s="39" t="s">
        <v>10</v>
      </c>
      <c r="H25" s="39">
        <v>363</v>
      </c>
      <c r="I25" s="39">
        <v>339</v>
      </c>
      <c r="J25" s="39">
        <v>1603</v>
      </c>
      <c r="K25" s="39">
        <v>3877</v>
      </c>
    </row>
    <row r="26" spans="1:11" x14ac:dyDescent="0.25">
      <c r="A26" s="7">
        <v>2001</v>
      </c>
      <c r="B26" s="39">
        <v>376</v>
      </c>
      <c r="C26" s="39">
        <v>79</v>
      </c>
      <c r="D26" s="39">
        <v>20</v>
      </c>
      <c r="E26" s="39">
        <v>958</v>
      </c>
      <c r="F26" s="39">
        <v>519</v>
      </c>
      <c r="G26" s="39" t="s">
        <v>10</v>
      </c>
      <c r="H26" s="39">
        <v>543</v>
      </c>
      <c r="I26" s="39">
        <v>328</v>
      </c>
      <c r="J26" s="39">
        <v>1647</v>
      </c>
      <c r="K26" s="39">
        <v>4471</v>
      </c>
    </row>
    <row r="27" spans="1:11" x14ac:dyDescent="0.25">
      <c r="A27" s="7">
        <v>2000</v>
      </c>
      <c r="B27" s="39">
        <v>369</v>
      </c>
      <c r="C27" s="39">
        <v>97</v>
      </c>
      <c r="D27" s="39">
        <v>51</v>
      </c>
      <c r="E27" s="39">
        <v>982</v>
      </c>
      <c r="F27" s="39">
        <v>567</v>
      </c>
      <c r="G27" s="39" t="s">
        <v>10</v>
      </c>
      <c r="H27" s="39">
        <v>485</v>
      </c>
      <c r="I27" s="39">
        <v>348</v>
      </c>
      <c r="J27" s="39">
        <v>1498</v>
      </c>
      <c r="K27" s="39">
        <v>4398</v>
      </c>
    </row>
    <row r="28" spans="1:11" x14ac:dyDescent="0.25">
      <c r="A28" s="7">
        <v>1999</v>
      </c>
      <c r="B28" s="39">
        <v>443</v>
      </c>
      <c r="C28" s="39">
        <v>82</v>
      </c>
      <c r="D28" s="39">
        <v>27</v>
      </c>
      <c r="E28" s="39">
        <v>980</v>
      </c>
      <c r="F28" s="39">
        <v>654</v>
      </c>
      <c r="G28" s="39" t="s">
        <v>10</v>
      </c>
      <c r="H28" s="39">
        <v>467</v>
      </c>
      <c r="I28" s="39">
        <v>354</v>
      </c>
      <c r="J28" s="39">
        <v>1597</v>
      </c>
      <c r="K28" s="39">
        <v>4604</v>
      </c>
    </row>
    <row r="29" spans="1:11" x14ac:dyDescent="0.25">
      <c r="A29" s="7">
        <v>1998</v>
      </c>
      <c r="B29" s="39">
        <v>486</v>
      </c>
      <c r="C29" s="39">
        <v>88</v>
      </c>
      <c r="D29" s="39">
        <v>36</v>
      </c>
      <c r="E29" s="39">
        <v>924</v>
      </c>
      <c r="F29" s="39">
        <v>523</v>
      </c>
      <c r="G29" s="39" t="s">
        <v>10</v>
      </c>
      <c r="H29" s="39">
        <v>619</v>
      </c>
      <c r="I29" s="39">
        <v>347</v>
      </c>
      <c r="J29" s="39">
        <v>1807</v>
      </c>
      <c r="K29" s="39">
        <v>4831</v>
      </c>
    </row>
    <row r="30" spans="1:11" x14ac:dyDescent="0.25">
      <c r="A30" s="7">
        <v>1997</v>
      </c>
      <c r="B30" s="39">
        <v>276</v>
      </c>
      <c r="C30" s="39">
        <v>90</v>
      </c>
      <c r="D30" s="39">
        <v>161</v>
      </c>
      <c r="E30" s="39">
        <v>1063</v>
      </c>
      <c r="F30" s="39">
        <v>499</v>
      </c>
      <c r="G30" s="39" t="s">
        <v>10</v>
      </c>
      <c r="H30" s="39">
        <v>524</v>
      </c>
      <c r="I30" s="39">
        <v>361</v>
      </c>
      <c r="J30" s="39">
        <v>1950</v>
      </c>
      <c r="K30" s="39">
        <v>4923</v>
      </c>
    </row>
    <row r="31" spans="1:11" x14ac:dyDescent="0.25">
      <c r="A31" s="7">
        <v>1996</v>
      </c>
      <c r="B31" s="39">
        <v>276</v>
      </c>
      <c r="C31" s="39">
        <v>125</v>
      </c>
      <c r="D31" s="39">
        <v>143</v>
      </c>
      <c r="E31" s="39">
        <v>977</v>
      </c>
      <c r="F31" s="39">
        <v>687</v>
      </c>
      <c r="G31" s="39" t="s">
        <v>10</v>
      </c>
      <c r="H31" s="39">
        <v>586</v>
      </c>
      <c r="I31" s="39">
        <v>399</v>
      </c>
      <c r="J31" s="39">
        <v>2025.9999999999998</v>
      </c>
      <c r="K31" s="39">
        <v>5218</v>
      </c>
    </row>
    <row r="32" spans="1:11" x14ac:dyDescent="0.25">
      <c r="A32" s="7">
        <v>1995</v>
      </c>
      <c r="B32" s="39">
        <v>262</v>
      </c>
      <c r="C32" s="39">
        <v>595</v>
      </c>
      <c r="D32" s="39">
        <v>141</v>
      </c>
      <c r="E32" s="39">
        <v>1026</v>
      </c>
      <c r="F32" s="39">
        <v>601</v>
      </c>
      <c r="G32" s="39" t="s">
        <v>10</v>
      </c>
      <c r="H32" s="39">
        <v>468</v>
      </c>
      <c r="I32" s="39">
        <v>378</v>
      </c>
      <c r="J32" s="39">
        <v>1872</v>
      </c>
      <c r="K32" s="39">
        <v>5342</v>
      </c>
    </row>
    <row r="33" spans="1:11" x14ac:dyDescent="0.25">
      <c r="A33" s="7">
        <v>1994</v>
      </c>
      <c r="B33" s="39">
        <v>190</v>
      </c>
      <c r="C33" s="39">
        <v>479</v>
      </c>
      <c r="D33" s="39">
        <v>224</v>
      </c>
      <c r="E33" s="39">
        <v>1477</v>
      </c>
      <c r="F33" s="39">
        <v>529</v>
      </c>
      <c r="G33" s="39" t="s">
        <v>10</v>
      </c>
      <c r="H33" s="39">
        <v>619</v>
      </c>
      <c r="I33" s="39">
        <v>431</v>
      </c>
      <c r="J33" s="39">
        <v>1676</v>
      </c>
      <c r="K33" s="39">
        <v>5626</v>
      </c>
    </row>
    <row r="34" spans="1:11" x14ac:dyDescent="0.25">
      <c r="A34" s="7">
        <v>1993</v>
      </c>
      <c r="B34" s="39">
        <v>190</v>
      </c>
      <c r="C34" s="39">
        <v>525</v>
      </c>
      <c r="D34" s="39">
        <v>240</v>
      </c>
      <c r="E34" s="39">
        <v>1341</v>
      </c>
      <c r="F34" s="39">
        <v>330</v>
      </c>
      <c r="G34" s="39" t="s">
        <v>10</v>
      </c>
      <c r="H34" s="39">
        <v>151</v>
      </c>
      <c r="I34" s="39">
        <v>316</v>
      </c>
      <c r="J34" s="39">
        <v>1082</v>
      </c>
      <c r="K34" s="39">
        <v>4174</v>
      </c>
    </row>
    <row r="35" spans="1:11" x14ac:dyDescent="0.25">
      <c r="A35" s="7">
        <v>1992</v>
      </c>
      <c r="B35" s="39">
        <v>190</v>
      </c>
      <c r="C35" s="39">
        <v>676</v>
      </c>
      <c r="D35" s="39">
        <v>317</v>
      </c>
      <c r="E35" s="39">
        <v>1710</v>
      </c>
      <c r="F35" s="39">
        <v>725</v>
      </c>
      <c r="G35" s="39" t="s">
        <v>10</v>
      </c>
      <c r="H35" s="39">
        <v>438</v>
      </c>
      <c r="I35" s="39">
        <v>487</v>
      </c>
      <c r="J35" s="39">
        <v>1403</v>
      </c>
      <c r="K35" s="39">
        <v>5946</v>
      </c>
    </row>
    <row r="36" spans="1:11" x14ac:dyDescent="0.25">
      <c r="A36" s="7">
        <v>1991</v>
      </c>
      <c r="B36" s="39">
        <v>174</v>
      </c>
      <c r="C36" s="39">
        <v>717</v>
      </c>
      <c r="D36" s="39">
        <v>317</v>
      </c>
      <c r="E36" s="39">
        <v>1918</v>
      </c>
      <c r="F36" s="39">
        <v>650</v>
      </c>
      <c r="G36" s="39" t="s">
        <v>10</v>
      </c>
      <c r="H36" s="39">
        <v>384</v>
      </c>
      <c r="I36" s="39">
        <v>476</v>
      </c>
      <c r="J36" s="39">
        <v>1350</v>
      </c>
      <c r="K36" s="39">
        <v>5984</v>
      </c>
    </row>
    <row r="37" spans="1:11" x14ac:dyDescent="0.25">
      <c r="A37" s="7">
        <v>1990</v>
      </c>
      <c r="B37" s="39">
        <v>174</v>
      </c>
      <c r="C37" s="39">
        <v>604</v>
      </c>
      <c r="D37" s="39">
        <v>364</v>
      </c>
      <c r="E37" s="39">
        <v>1626</v>
      </c>
      <c r="F37" s="39">
        <v>780</v>
      </c>
      <c r="G37" s="39" t="s">
        <v>10</v>
      </c>
      <c r="H37" s="39">
        <v>465</v>
      </c>
      <c r="I37" s="39">
        <v>393</v>
      </c>
      <c r="J37" s="39">
        <v>1668</v>
      </c>
      <c r="K37" s="39">
        <v>6074</v>
      </c>
    </row>
    <row r="38" spans="1:11" x14ac:dyDescent="0.25">
      <c r="A38" s="7">
        <v>1989</v>
      </c>
      <c r="B38" s="39">
        <v>204</v>
      </c>
      <c r="C38" s="39">
        <v>522</v>
      </c>
      <c r="D38" s="39">
        <v>125</v>
      </c>
      <c r="E38" s="39">
        <v>1110</v>
      </c>
      <c r="F38" s="39">
        <v>274</v>
      </c>
      <c r="G38" s="39">
        <v>1258</v>
      </c>
      <c r="H38" s="39" t="s">
        <v>10</v>
      </c>
      <c r="I38" s="39" t="s">
        <v>10</v>
      </c>
      <c r="J38" s="39" t="s">
        <v>10</v>
      </c>
      <c r="K38" s="39">
        <v>3494</v>
      </c>
    </row>
    <row r="39" spans="1:11" x14ac:dyDescent="0.25">
      <c r="A39" s="7">
        <v>1988</v>
      </c>
      <c r="B39" s="39">
        <v>204</v>
      </c>
      <c r="C39" s="39">
        <v>561</v>
      </c>
      <c r="D39" s="39">
        <v>125</v>
      </c>
      <c r="E39" s="39">
        <v>1182</v>
      </c>
      <c r="F39" s="39">
        <v>22</v>
      </c>
      <c r="G39" s="39">
        <v>1927</v>
      </c>
      <c r="H39" s="39" t="s">
        <v>10</v>
      </c>
      <c r="I39" s="39" t="s">
        <v>10</v>
      </c>
      <c r="J39" s="39" t="s">
        <v>10</v>
      </c>
      <c r="K39" s="39">
        <v>4019.9999999999995</v>
      </c>
    </row>
    <row r="40" spans="1:11" x14ac:dyDescent="0.25">
      <c r="A40" s="7">
        <v>1987</v>
      </c>
      <c r="B40" s="39">
        <v>204</v>
      </c>
      <c r="C40" s="39">
        <v>575</v>
      </c>
      <c r="D40" s="39">
        <v>125</v>
      </c>
      <c r="E40" s="39">
        <v>887</v>
      </c>
      <c r="F40" s="39">
        <v>282</v>
      </c>
      <c r="G40" s="39">
        <v>1793</v>
      </c>
      <c r="H40" s="39" t="s">
        <v>10</v>
      </c>
      <c r="I40" s="39" t="s">
        <v>10</v>
      </c>
      <c r="J40" s="39" t="s">
        <v>10</v>
      </c>
      <c r="K40" s="39">
        <v>3864</v>
      </c>
    </row>
    <row r="41" spans="1:11" x14ac:dyDescent="0.25">
      <c r="A41" s="7">
        <v>1986</v>
      </c>
      <c r="B41" s="39">
        <v>203</v>
      </c>
      <c r="C41" s="39">
        <v>405</v>
      </c>
      <c r="D41" s="39">
        <v>125</v>
      </c>
      <c r="E41" s="39">
        <v>356</v>
      </c>
      <c r="F41" s="39">
        <v>140</v>
      </c>
      <c r="G41" s="39">
        <v>1853</v>
      </c>
      <c r="H41" s="39" t="s">
        <v>10</v>
      </c>
      <c r="I41" s="39" t="s">
        <v>10</v>
      </c>
      <c r="J41" s="39" t="s">
        <v>10</v>
      </c>
      <c r="K41" s="39">
        <v>3081</v>
      </c>
    </row>
    <row r="42" spans="1:11" x14ac:dyDescent="0.25">
      <c r="A42" s="7">
        <v>1985</v>
      </c>
      <c r="B42" s="39">
        <v>203</v>
      </c>
      <c r="C42" s="39">
        <v>397</v>
      </c>
      <c r="D42" s="39">
        <v>124</v>
      </c>
      <c r="E42" s="39">
        <v>425</v>
      </c>
      <c r="F42" s="39">
        <v>217</v>
      </c>
      <c r="G42" s="39">
        <v>1500</v>
      </c>
      <c r="H42" s="39" t="s">
        <v>10</v>
      </c>
      <c r="I42" s="39" t="s">
        <v>10</v>
      </c>
      <c r="J42" s="39" t="s">
        <v>10</v>
      </c>
      <c r="K42" s="39">
        <v>2866</v>
      </c>
    </row>
    <row r="43" spans="1:11" x14ac:dyDescent="0.25">
      <c r="A43" s="7">
        <v>1984</v>
      </c>
      <c r="B43" s="39">
        <v>203</v>
      </c>
      <c r="C43" s="39">
        <v>374</v>
      </c>
      <c r="D43" s="39">
        <v>126</v>
      </c>
      <c r="E43" s="39">
        <v>844</v>
      </c>
      <c r="F43" s="39">
        <v>557</v>
      </c>
      <c r="G43" s="39">
        <v>1545</v>
      </c>
      <c r="H43" s="39" t="s">
        <v>10</v>
      </c>
      <c r="I43" s="39" t="s">
        <v>10</v>
      </c>
      <c r="J43" s="39" t="s">
        <v>10</v>
      </c>
      <c r="K43" s="39">
        <v>3649</v>
      </c>
    </row>
    <row r="44" spans="1:11" x14ac:dyDescent="0.25">
      <c r="A44" s="7">
        <v>1983</v>
      </c>
      <c r="B44" s="39">
        <v>203</v>
      </c>
      <c r="C44" s="39">
        <v>318</v>
      </c>
      <c r="D44" s="39">
        <v>121</v>
      </c>
      <c r="E44" s="39">
        <v>1187</v>
      </c>
      <c r="F44" s="39">
        <v>744</v>
      </c>
      <c r="G44" s="39">
        <v>1464</v>
      </c>
      <c r="H44" s="39" t="s">
        <v>10</v>
      </c>
      <c r="I44" s="39" t="s">
        <v>10</v>
      </c>
      <c r="J44" s="39" t="s">
        <v>10</v>
      </c>
      <c r="K44" s="39">
        <v>4037</v>
      </c>
    </row>
    <row r="45" spans="1:11" x14ac:dyDescent="0.25">
      <c r="A45" s="7">
        <v>1982</v>
      </c>
      <c r="B45" s="39">
        <v>203</v>
      </c>
      <c r="C45" s="39">
        <v>278</v>
      </c>
      <c r="D45" s="39">
        <v>121</v>
      </c>
      <c r="E45" s="39">
        <v>1645</v>
      </c>
      <c r="F45" s="39">
        <v>906</v>
      </c>
      <c r="G45" s="39">
        <v>1663</v>
      </c>
      <c r="H45" s="39" t="s">
        <v>10</v>
      </c>
      <c r="I45" s="39" t="s">
        <v>10</v>
      </c>
      <c r="J45" s="39" t="s">
        <v>10</v>
      </c>
      <c r="K45" s="39">
        <v>4816</v>
      </c>
    </row>
    <row r="46" spans="1:11" x14ac:dyDescent="0.25">
      <c r="A46" s="7">
        <v>1981</v>
      </c>
      <c r="B46" s="39">
        <v>203</v>
      </c>
      <c r="C46" s="39">
        <v>406</v>
      </c>
      <c r="D46" s="39">
        <v>215</v>
      </c>
      <c r="E46" s="39">
        <v>2054</v>
      </c>
      <c r="F46" s="39">
        <v>640</v>
      </c>
      <c r="G46" s="39">
        <v>2291</v>
      </c>
      <c r="H46" s="39" t="s">
        <v>10</v>
      </c>
      <c r="I46" s="39" t="s">
        <v>10</v>
      </c>
      <c r="J46" s="39" t="s">
        <v>10</v>
      </c>
      <c r="K46" s="39">
        <v>5809</v>
      </c>
    </row>
    <row r="47" spans="1:11" x14ac:dyDescent="0.25">
      <c r="A47" s="7">
        <v>1980</v>
      </c>
      <c r="B47" s="39">
        <v>203</v>
      </c>
      <c r="C47" s="39">
        <v>459</v>
      </c>
      <c r="D47" s="39">
        <v>226</v>
      </c>
      <c r="E47" s="39">
        <v>2502</v>
      </c>
      <c r="F47" s="39">
        <v>499</v>
      </c>
      <c r="G47" s="39">
        <v>3244</v>
      </c>
      <c r="H47" s="39" t="s">
        <v>10</v>
      </c>
      <c r="I47" s="39" t="s">
        <v>10</v>
      </c>
      <c r="J47" s="39" t="s">
        <v>10</v>
      </c>
      <c r="K47" s="39">
        <v>7133</v>
      </c>
    </row>
    <row r="48" spans="1:11" x14ac:dyDescent="0.25">
      <c r="A48" s="7">
        <v>1979</v>
      </c>
      <c r="B48" s="39">
        <v>203</v>
      </c>
      <c r="C48" s="39">
        <v>619</v>
      </c>
      <c r="D48" s="39">
        <v>359</v>
      </c>
      <c r="E48" s="39">
        <v>2409</v>
      </c>
      <c r="F48" s="39">
        <v>378</v>
      </c>
      <c r="G48" s="39">
        <v>1976</v>
      </c>
      <c r="H48" s="39" t="s">
        <v>10</v>
      </c>
      <c r="I48" s="39" t="s">
        <v>10</v>
      </c>
      <c r="J48" s="39" t="s">
        <v>10</v>
      </c>
      <c r="K48" s="39">
        <v>5945</v>
      </c>
    </row>
    <row r="49" spans="1:11" x14ac:dyDescent="0.25">
      <c r="A49" s="7">
        <v>1978</v>
      </c>
      <c r="B49" s="39">
        <v>204</v>
      </c>
      <c r="C49" s="39">
        <v>492</v>
      </c>
      <c r="D49" s="39">
        <v>151</v>
      </c>
      <c r="E49" s="39">
        <v>1284</v>
      </c>
      <c r="F49" s="39">
        <v>707</v>
      </c>
      <c r="G49" s="39">
        <v>1881</v>
      </c>
      <c r="H49" s="39" t="s">
        <v>10</v>
      </c>
      <c r="I49" s="39" t="s">
        <v>10</v>
      </c>
      <c r="J49" s="39" t="s">
        <v>10</v>
      </c>
      <c r="K49" s="39">
        <v>4718</v>
      </c>
    </row>
    <row r="50" spans="1:11" x14ac:dyDescent="0.25">
      <c r="A50" s="7">
        <v>1977</v>
      </c>
      <c r="B50" s="39">
        <v>204</v>
      </c>
      <c r="C50" s="39">
        <v>616</v>
      </c>
      <c r="D50" s="39">
        <v>246</v>
      </c>
      <c r="E50" s="39">
        <v>1712</v>
      </c>
      <c r="F50" s="39">
        <v>777</v>
      </c>
      <c r="G50" s="39">
        <v>1104</v>
      </c>
      <c r="H50" s="39" t="s">
        <v>10</v>
      </c>
      <c r="I50" s="39" t="s">
        <v>10</v>
      </c>
      <c r="J50" s="39" t="s">
        <v>10</v>
      </c>
      <c r="K50" s="39">
        <v>4658</v>
      </c>
    </row>
    <row r="51" spans="1:11" x14ac:dyDescent="0.25">
      <c r="A51" s="7">
        <v>1976</v>
      </c>
      <c r="B51" s="39">
        <v>204</v>
      </c>
      <c r="C51" s="39">
        <v>723</v>
      </c>
      <c r="D51" s="39">
        <v>302</v>
      </c>
      <c r="E51" s="39">
        <v>1450</v>
      </c>
      <c r="F51" s="39">
        <v>987</v>
      </c>
      <c r="G51" s="39">
        <v>764</v>
      </c>
      <c r="H51" s="39" t="s">
        <v>10</v>
      </c>
      <c r="I51" s="39" t="s">
        <v>10</v>
      </c>
      <c r="J51" s="39" t="s">
        <v>10</v>
      </c>
      <c r="K51" s="39">
        <v>4430</v>
      </c>
    </row>
    <row r="52" spans="1:11" x14ac:dyDescent="0.25">
      <c r="A52" s="7">
        <v>1975</v>
      </c>
      <c r="B52" s="39">
        <v>204</v>
      </c>
      <c r="C52" s="39">
        <v>678</v>
      </c>
      <c r="D52" s="39">
        <v>272</v>
      </c>
      <c r="E52" s="39">
        <v>1317</v>
      </c>
      <c r="F52" s="39">
        <v>837</v>
      </c>
      <c r="G52" s="39">
        <v>667</v>
      </c>
      <c r="H52" s="39" t="s">
        <v>10</v>
      </c>
      <c r="I52" s="39" t="s">
        <v>10</v>
      </c>
      <c r="J52" s="39" t="s">
        <v>10</v>
      </c>
      <c r="K52" s="39">
        <v>3975</v>
      </c>
    </row>
    <row r="53" spans="1:11" x14ac:dyDescent="0.25">
      <c r="A53" s="7">
        <v>1974</v>
      </c>
      <c r="B53" s="39">
        <v>204</v>
      </c>
      <c r="C53" s="39">
        <v>630</v>
      </c>
      <c r="D53" s="39">
        <v>225</v>
      </c>
      <c r="E53" s="39">
        <v>2208</v>
      </c>
      <c r="F53" s="39">
        <v>1401</v>
      </c>
      <c r="G53" s="39">
        <v>1235</v>
      </c>
      <c r="H53" s="39" t="s">
        <v>10</v>
      </c>
      <c r="I53" s="39" t="s">
        <v>10</v>
      </c>
      <c r="J53" s="39" t="s">
        <v>10</v>
      </c>
      <c r="K53" s="39">
        <v>5903</v>
      </c>
    </row>
  </sheetData>
  <mergeCells count="1">
    <mergeCell ref="A1:L1"/>
  </mergeCells>
  <pageMargins left="0.7" right="0.7" top="0.75" bottom="0.75" header="0.3" footer="0.3"/>
  <pageSetup orientation="portrait" horizontalDpi="1200" verticalDpi="1200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4.25" x14ac:dyDescent="0.25"/>
  <cols>
    <col min="1" max="11" width="7.7109375" style="1" customWidth="1"/>
    <col min="12" max="12" width="9.140625" style="1"/>
    <col min="13" max="13" width="5" style="1" bestFit="1" customWidth="1"/>
    <col min="14" max="23" width="6" style="1" bestFit="1" customWidth="1"/>
    <col min="24" max="25" width="9.140625" style="1"/>
    <col min="26" max="34" width="6" style="1" bestFit="1" customWidth="1"/>
    <col min="35" max="35" width="7" style="1" bestFit="1" customWidth="1"/>
    <col min="36" max="16384" width="9.140625" style="1"/>
  </cols>
  <sheetData>
    <row r="1" spans="1:13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2"/>
    </row>
    <row r="2" spans="1:13" ht="15" x14ac:dyDescent="0.25">
      <c r="A2" s="5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>
        <v>4</v>
      </c>
      <c r="H2" s="6" t="s">
        <v>5</v>
      </c>
      <c r="I2" s="6" t="s">
        <v>6</v>
      </c>
      <c r="J2" s="6" t="s">
        <v>7</v>
      </c>
      <c r="K2" s="6" t="s">
        <v>8</v>
      </c>
      <c r="L2" s="4"/>
      <c r="M2" s="4"/>
    </row>
    <row r="3" spans="1:13" ht="15" x14ac:dyDescent="0.25">
      <c r="A3" s="7">
        <v>2024</v>
      </c>
      <c r="B3" s="18">
        <v>6.0999999999999999E-2</v>
      </c>
      <c r="C3" s="18">
        <v>0.33799999999999997</v>
      </c>
      <c r="D3" s="18">
        <v>4.2000000000000003E-2</v>
      </c>
      <c r="E3" s="18">
        <v>0.67999999999999994</v>
      </c>
      <c r="F3" s="18">
        <v>0.30400000000000005</v>
      </c>
      <c r="G3" s="18" t="s">
        <v>10</v>
      </c>
      <c r="H3" s="18">
        <v>0.373</v>
      </c>
      <c r="I3" s="18">
        <v>0.121</v>
      </c>
      <c r="J3" s="18">
        <v>2.464</v>
      </c>
      <c r="K3" s="18">
        <v>4.3840000000000003</v>
      </c>
      <c r="L3" s="4"/>
      <c r="M3" s="4"/>
    </row>
    <row r="4" spans="1:13" ht="15" x14ac:dyDescent="0.25">
      <c r="A4" s="7">
        <v>2023</v>
      </c>
      <c r="B4" s="18">
        <v>6.0999999999999999E-2</v>
      </c>
      <c r="C4" s="18">
        <v>0.40199999999999997</v>
      </c>
      <c r="D4" s="18">
        <v>3.9E-2</v>
      </c>
      <c r="E4" s="18">
        <v>0.38200000000000001</v>
      </c>
      <c r="F4" s="18">
        <v>0.254</v>
      </c>
      <c r="G4" s="18" t="s">
        <v>10</v>
      </c>
      <c r="H4" s="18">
        <v>0.41599999999999998</v>
      </c>
      <c r="I4" s="18">
        <v>0.15899999999999997</v>
      </c>
      <c r="J4" s="18">
        <v>2.609</v>
      </c>
      <c r="K4" s="18">
        <v>4.3220000000000001</v>
      </c>
      <c r="L4" s="4"/>
      <c r="M4" s="4"/>
    </row>
    <row r="5" spans="1:13" ht="15" x14ac:dyDescent="0.25">
      <c r="A5" s="7">
        <v>2022</v>
      </c>
      <c r="B5" s="18">
        <v>8.2000000000000003E-2</v>
      </c>
      <c r="C5" s="18">
        <v>0.33599999999999997</v>
      </c>
      <c r="D5" s="18">
        <v>7.0000000000000007E-2</v>
      </c>
      <c r="E5" s="18">
        <v>0.48599999999999999</v>
      </c>
      <c r="F5" s="18">
        <v>0.28399999999999997</v>
      </c>
      <c r="G5" s="18" t="s">
        <v>10</v>
      </c>
      <c r="H5" s="18">
        <v>0.45399999999999996</v>
      </c>
      <c r="I5" s="18">
        <v>0.159</v>
      </c>
      <c r="J5" s="18">
        <v>3.194</v>
      </c>
      <c r="K5" s="18">
        <v>5.0659999999999998</v>
      </c>
      <c r="L5" s="4"/>
      <c r="M5" s="4"/>
    </row>
    <row r="6" spans="1:13" ht="15" x14ac:dyDescent="0.25">
      <c r="A6" s="7">
        <v>2021</v>
      </c>
      <c r="B6" s="18">
        <v>7.9000000000000001E-2</v>
      </c>
      <c r="C6" s="18">
        <v>0.26500000000000001</v>
      </c>
      <c r="D6" s="18">
        <v>6.0999999999999999E-2</v>
      </c>
      <c r="E6" s="18">
        <v>0.42399999999999999</v>
      </c>
      <c r="F6" s="18">
        <v>0.38600000000000001</v>
      </c>
      <c r="G6" s="18" t="s">
        <v>10</v>
      </c>
      <c r="H6" s="18">
        <v>0.33100000000000002</v>
      </c>
      <c r="I6" s="18">
        <v>0.14800000000000002</v>
      </c>
      <c r="J6" s="18">
        <v>2.1480000000000001</v>
      </c>
      <c r="K6" s="18">
        <v>3.843</v>
      </c>
      <c r="L6" s="4"/>
      <c r="M6" s="4"/>
    </row>
    <row r="7" spans="1:13" ht="15" x14ac:dyDescent="0.25">
      <c r="A7" s="7">
        <v>2020</v>
      </c>
      <c r="B7" s="18">
        <v>4.8000000000000001E-2</v>
      </c>
      <c r="C7" s="18">
        <v>0.222</v>
      </c>
      <c r="D7" s="18">
        <v>5.0999999999999997E-2</v>
      </c>
      <c r="E7" s="18">
        <v>0.97799999999999998</v>
      </c>
      <c r="F7" s="18">
        <v>0.43699999999999994</v>
      </c>
      <c r="G7" s="18" t="s">
        <v>10</v>
      </c>
      <c r="H7" s="18">
        <v>0.28200000000000003</v>
      </c>
      <c r="I7" s="18">
        <v>9.8999999999999991E-2</v>
      </c>
      <c r="J7" s="18">
        <v>2.4470000000000001</v>
      </c>
      <c r="K7" s="18">
        <v>4.5640000000000001</v>
      </c>
      <c r="L7" s="4"/>
      <c r="M7" s="4"/>
    </row>
    <row r="8" spans="1:13" ht="15" x14ac:dyDescent="0.25">
      <c r="A8" s="7">
        <v>2019</v>
      </c>
      <c r="B8" s="18">
        <v>0.105</v>
      </c>
      <c r="C8" s="18">
        <v>0.245</v>
      </c>
      <c r="D8" s="18">
        <v>9.0999999999999998E-2</v>
      </c>
      <c r="E8" s="18">
        <v>1.647</v>
      </c>
      <c r="F8" s="18">
        <v>0.48</v>
      </c>
      <c r="G8" s="18" t="s">
        <v>10</v>
      </c>
      <c r="H8" s="18">
        <v>0.34599999999999997</v>
      </c>
      <c r="I8" s="18">
        <v>0.15300000000000002</v>
      </c>
      <c r="J8" s="18">
        <v>3.4969999999999999</v>
      </c>
      <c r="K8" s="18">
        <v>6.5630000000000006</v>
      </c>
      <c r="L8" s="4"/>
      <c r="M8" s="4"/>
    </row>
    <row r="9" spans="1:13" ht="15" x14ac:dyDescent="0.25">
      <c r="A9" s="7">
        <v>2018</v>
      </c>
      <c r="B9" s="18">
        <v>0.111</v>
      </c>
      <c r="C9" s="18">
        <v>0.29900000000000004</v>
      </c>
      <c r="D9" s="18">
        <v>7.9000000000000001E-2</v>
      </c>
      <c r="E9" s="18">
        <v>1.6659999999999999</v>
      </c>
      <c r="F9" s="18">
        <v>0.50900000000000001</v>
      </c>
      <c r="G9" s="18" t="s">
        <v>10</v>
      </c>
      <c r="H9" s="18">
        <v>0.33</v>
      </c>
      <c r="I9" s="18">
        <v>0.14300000000000002</v>
      </c>
      <c r="J9" s="18">
        <v>2.976</v>
      </c>
      <c r="K9" s="18">
        <v>6.1120000000000001</v>
      </c>
      <c r="L9" s="4"/>
      <c r="M9" s="4"/>
    </row>
    <row r="10" spans="1:13" ht="15" x14ac:dyDescent="0.25">
      <c r="A10" s="7">
        <v>2017</v>
      </c>
      <c r="B10" s="18">
        <v>0.14100000000000001</v>
      </c>
      <c r="C10" s="18">
        <v>0.252</v>
      </c>
      <c r="D10" s="18">
        <v>5.1999999999999998E-2</v>
      </c>
      <c r="E10" s="18">
        <v>1.4359999999999999</v>
      </c>
      <c r="F10" s="18">
        <v>0.95399999999999996</v>
      </c>
      <c r="G10" s="18" t="s">
        <v>10</v>
      </c>
      <c r="H10" s="18">
        <v>0.42700000000000005</v>
      </c>
      <c r="I10" s="18">
        <v>0.21000000000000002</v>
      </c>
      <c r="J10" s="18">
        <v>2.7469999999999999</v>
      </c>
      <c r="K10" s="18">
        <v>6.2189999999999994</v>
      </c>
      <c r="L10" s="4"/>
      <c r="M10" s="4"/>
    </row>
    <row r="11" spans="1:13" ht="15" x14ac:dyDescent="0.25">
      <c r="A11" s="7">
        <v>2016</v>
      </c>
      <c r="B11" s="18">
        <v>9.8000000000000004E-2</v>
      </c>
      <c r="C11" s="18">
        <v>0.27</v>
      </c>
      <c r="D11" s="18">
        <v>6.2E-2</v>
      </c>
      <c r="E11" s="18">
        <v>1.802</v>
      </c>
      <c r="F11" s="18">
        <v>0.93500000000000005</v>
      </c>
      <c r="G11" s="18" t="s">
        <v>10</v>
      </c>
      <c r="H11" s="18">
        <v>0.59899999999999998</v>
      </c>
      <c r="I11" s="18">
        <v>0.14700000000000002</v>
      </c>
      <c r="J11" s="18">
        <v>3.2450000000000001</v>
      </c>
      <c r="K11" s="18">
        <v>7.16</v>
      </c>
      <c r="L11" s="4"/>
      <c r="M11" s="4"/>
    </row>
    <row r="12" spans="1:13" ht="15" x14ac:dyDescent="0.25">
      <c r="A12" s="7">
        <v>2015</v>
      </c>
      <c r="B12" s="18">
        <v>0.08</v>
      </c>
      <c r="C12" s="18">
        <v>0.32600000000000001</v>
      </c>
      <c r="D12" s="18">
        <v>5.1999999999999998E-2</v>
      </c>
      <c r="E12" s="18">
        <v>2.1080000000000001</v>
      </c>
      <c r="F12" s="18">
        <v>0.72199999999999998</v>
      </c>
      <c r="G12" s="18" t="s">
        <v>10</v>
      </c>
      <c r="H12" s="18">
        <v>0.66800000000000004</v>
      </c>
      <c r="I12" s="18">
        <v>0.22600000000000001</v>
      </c>
      <c r="J12" s="18">
        <v>3.4249999999999998</v>
      </c>
      <c r="K12" s="18">
        <v>7.6080000000000005</v>
      </c>
      <c r="L12" s="4"/>
      <c r="M12" s="4"/>
    </row>
    <row r="13" spans="1:13" ht="15" x14ac:dyDescent="0.25">
      <c r="A13" s="7">
        <v>2014</v>
      </c>
      <c r="B13" s="18">
        <v>9.7000000000000003E-2</v>
      </c>
      <c r="C13" s="18">
        <v>0.245</v>
      </c>
      <c r="D13" s="18">
        <v>0.05</v>
      </c>
      <c r="E13" s="18">
        <v>1.8979999999999999</v>
      </c>
      <c r="F13" s="18">
        <v>1.0230000000000001</v>
      </c>
      <c r="G13" s="18" t="s">
        <v>10</v>
      </c>
      <c r="H13" s="18">
        <v>0.83199999999999996</v>
      </c>
      <c r="I13" s="18">
        <v>0.13500000000000001</v>
      </c>
      <c r="J13" s="18">
        <v>4.7960000000000003</v>
      </c>
      <c r="K13" s="18">
        <v>9.0779999999999994</v>
      </c>
      <c r="L13" s="4"/>
      <c r="M13" s="4"/>
    </row>
    <row r="14" spans="1:13" ht="15" x14ac:dyDescent="0.25">
      <c r="A14" s="7">
        <v>2013</v>
      </c>
      <c r="B14" s="18">
        <v>6.6000000000000003E-2</v>
      </c>
      <c r="C14" s="18">
        <v>0.22500000000000001</v>
      </c>
      <c r="D14" s="18">
        <v>6.7000000000000004E-2</v>
      </c>
      <c r="E14" s="18">
        <v>1.64</v>
      </c>
      <c r="F14" s="18">
        <v>0.93699999999999994</v>
      </c>
      <c r="G14" s="18" t="s">
        <v>10</v>
      </c>
      <c r="H14" s="18">
        <v>0.873</v>
      </c>
      <c r="I14" s="18">
        <v>0.13999999999999999</v>
      </c>
      <c r="J14" s="18">
        <v>4.9770000000000003</v>
      </c>
      <c r="K14" s="18">
        <v>8.9239999999999995</v>
      </c>
      <c r="L14" s="4"/>
      <c r="M14" s="4"/>
    </row>
    <row r="15" spans="1:13" ht="15" x14ac:dyDescent="0.25">
      <c r="A15" s="7">
        <v>2012</v>
      </c>
      <c r="B15" s="18">
        <v>0.12000000000000001</v>
      </c>
      <c r="C15" s="18">
        <v>0.189</v>
      </c>
      <c r="D15" s="18">
        <v>7.400000000000001E-2</v>
      </c>
      <c r="E15" s="18">
        <v>1.734</v>
      </c>
      <c r="F15" s="18">
        <v>1.1919999999999999</v>
      </c>
      <c r="G15" s="18" t="s">
        <v>10</v>
      </c>
      <c r="H15" s="18">
        <v>1.472</v>
      </c>
      <c r="I15" s="18">
        <v>0.255</v>
      </c>
      <c r="J15" s="18">
        <v>4.26</v>
      </c>
      <c r="K15" s="18">
        <v>9.2949999999999999</v>
      </c>
      <c r="L15" s="4"/>
      <c r="M15" s="4"/>
    </row>
    <row r="16" spans="1:13" ht="15" x14ac:dyDescent="0.25">
      <c r="A16" s="7">
        <v>2011</v>
      </c>
      <c r="B16" s="18">
        <v>0.09</v>
      </c>
      <c r="C16" s="18">
        <v>0.23299999999999998</v>
      </c>
      <c r="D16" s="18">
        <v>4.9999999999999996E-2</v>
      </c>
      <c r="E16" s="18">
        <v>2.4889999999999999</v>
      </c>
      <c r="F16" s="18">
        <v>1.17</v>
      </c>
      <c r="G16" s="18" t="s">
        <v>10</v>
      </c>
      <c r="H16" s="18">
        <v>0.97100000000000009</v>
      </c>
      <c r="I16" s="18">
        <v>0.47600000000000003</v>
      </c>
      <c r="J16" s="18">
        <v>3.024</v>
      </c>
      <c r="K16" s="18">
        <v>8.5010000000000012</v>
      </c>
      <c r="L16" s="4"/>
      <c r="M16" s="4"/>
    </row>
    <row r="17" spans="1:13" ht="15" x14ac:dyDescent="0.25">
      <c r="A17" s="7">
        <v>2010</v>
      </c>
      <c r="B17" s="18">
        <v>0.34700000000000003</v>
      </c>
      <c r="C17" s="18">
        <v>0.18100000000000002</v>
      </c>
      <c r="D17" s="18">
        <v>5.7999999999999996E-2</v>
      </c>
      <c r="E17" s="18">
        <v>2.2960000000000003</v>
      </c>
      <c r="F17" s="18">
        <v>1.147</v>
      </c>
      <c r="G17" s="18" t="s">
        <v>10</v>
      </c>
      <c r="H17" s="18">
        <v>1.0580000000000001</v>
      </c>
      <c r="I17" s="18">
        <v>0.47700000000000004</v>
      </c>
      <c r="J17" s="18">
        <v>4.1820000000000004</v>
      </c>
      <c r="K17" s="18">
        <v>9.7460000000000004</v>
      </c>
      <c r="L17" s="4"/>
      <c r="M17" s="4"/>
    </row>
    <row r="18" spans="1:13" ht="15" x14ac:dyDescent="0.25">
      <c r="A18" s="7">
        <v>2009</v>
      </c>
      <c r="B18" s="18">
        <v>0.51200000000000001</v>
      </c>
      <c r="C18" s="18">
        <v>0.21300000000000002</v>
      </c>
      <c r="D18" s="18">
        <v>4.7E-2</v>
      </c>
      <c r="E18" s="18">
        <v>2.4809999999999999</v>
      </c>
      <c r="F18" s="18">
        <v>1.2970000000000002</v>
      </c>
      <c r="G18" s="18" t="s">
        <v>10</v>
      </c>
      <c r="H18" s="18">
        <v>1.5580000000000001</v>
      </c>
      <c r="I18" s="18">
        <v>0.45900000000000002</v>
      </c>
      <c r="J18" s="18">
        <v>4.0209999999999999</v>
      </c>
      <c r="K18" s="18">
        <v>10.588000000000001</v>
      </c>
      <c r="L18" s="4"/>
      <c r="M18" s="4"/>
    </row>
    <row r="19" spans="1:13" ht="15" x14ac:dyDescent="0.25">
      <c r="A19" s="7">
        <v>2008</v>
      </c>
      <c r="B19" s="18">
        <v>0.43200000000000005</v>
      </c>
      <c r="C19" s="18">
        <v>0.14300000000000002</v>
      </c>
      <c r="D19" s="18">
        <v>6.2E-2</v>
      </c>
      <c r="E19" s="18">
        <v>2.819</v>
      </c>
      <c r="F19" s="18">
        <v>1.353</v>
      </c>
      <c r="G19" s="18" t="s">
        <v>10</v>
      </c>
      <c r="H19" s="18">
        <v>1.2290000000000001</v>
      </c>
      <c r="I19" s="18">
        <v>0.36399999999999999</v>
      </c>
      <c r="J19" s="18">
        <v>4.5090000000000003</v>
      </c>
      <c r="K19" s="18">
        <v>10.91</v>
      </c>
      <c r="L19" s="4"/>
      <c r="M19" s="4"/>
    </row>
    <row r="20" spans="1:13" ht="15" x14ac:dyDescent="0.25">
      <c r="A20" s="7">
        <v>2007</v>
      </c>
      <c r="B20" s="18">
        <v>0.38900000000000001</v>
      </c>
      <c r="C20" s="18">
        <v>0.31900000000000001</v>
      </c>
      <c r="D20" s="18">
        <v>6.2E-2</v>
      </c>
      <c r="E20" s="18">
        <v>2.5990000000000002</v>
      </c>
      <c r="F20" s="18">
        <v>1.115</v>
      </c>
      <c r="G20" s="18" t="s">
        <v>10</v>
      </c>
      <c r="H20" s="18">
        <v>1.5910000000000002</v>
      </c>
      <c r="I20" s="18">
        <v>0.47700000000000004</v>
      </c>
      <c r="J20" s="18">
        <v>4.8040000000000003</v>
      </c>
      <c r="K20" s="18">
        <v>11.356999999999999</v>
      </c>
      <c r="L20" s="4"/>
      <c r="M20" s="4"/>
    </row>
    <row r="21" spans="1:13" ht="15" x14ac:dyDescent="0.25">
      <c r="A21" s="7">
        <v>2006</v>
      </c>
      <c r="B21" s="18">
        <v>0.59299999999999997</v>
      </c>
      <c r="C21" s="18">
        <v>0.29300000000000004</v>
      </c>
      <c r="D21" s="18">
        <v>5.2999999999999999E-2</v>
      </c>
      <c r="E21" s="18">
        <v>2.7330000000000001</v>
      </c>
      <c r="F21" s="18">
        <v>1.4</v>
      </c>
      <c r="G21" s="18" t="s">
        <v>10</v>
      </c>
      <c r="H21" s="18">
        <v>1.391</v>
      </c>
      <c r="I21" s="18">
        <v>0.36899999999999999</v>
      </c>
      <c r="J21" s="18">
        <v>4.6870000000000003</v>
      </c>
      <c r="K21" s="18">
        <v>11.519</v>
      </c>
      <c r="L21" s="4"/>
      <c r="M21" s="4"/>
    </row>
    <row r="22" spans="1:13" ht="15" x14ac:dyDescent="0.25">
      <c r="A22" s="7">
        <v>2005</v>
      </c>
      <c r="B22" s="18">
        <v>0.54400000000000004</v>
      </c>
      <c r="C22" s="18">
        <v>0.34599999999999997</v>
      </c>
      <c r="D22" s="18">
        <v>0.05</v>
      </c>
      <c r="E22" s="18">
        <v>2.9780000000000002</v>
      </c>
      <c r="F22" s="18">
        <v>1.1259999999999999</v>
      </c>
      <c r="G22" s="18" t="s">
        <v>10</v>
      </c>
      <c r="H22" s="18">
        <v>1.784</v>
      </c>
      <c r="I22" s="18">
        <v>0.84200000000000008</v>
      </c>
      <c r="J22" s="18">
        <v>5.0659999999999998</v>
      </c>
      <c r="K22" s="18">
        <v>12.734999999999999</v>
      </c>
      <c r="L22" s="4"/>
      <c r="M22" s="4"/>
    </row>
    <row r="23" spans="1:13" ht="15" x14ac:dyDescent="0.25">
      <c r="A23" s="7">
        <v>2004</v>
      </c>
      <c r="B23" s="18">
        <v>0.28899999999999998</v>
      </c>
      <c r="C23" s="18">
        <v>0.251</v>
      </c>
      <c r="D23" s="18">
        <v>6.9000000000000006E-2</v>
      </c>
      <c r="E23" s="18">
        <v>3.4299999999999997</v>
      </c>
      <c r="F23" s="18">
        <v>1.274</v>
      </c>
      <c r="G23" s="18" t="s">
        <v>10</v>
      </c>
      <c r="H23" s="18">
        <v>1.5620000000000001</v>
      </c>
      <c r="I23" s="18">
        <v>0.73699999999999999</v>
      </c>
      <c r="J23" s="18">
        <v>4.4359999999999999</v>
      </c>
      <c r="K23" s="18">
        <v>12.05</v>
      </c>
      <c r="L23" s="4"/>
      <c r="M23" s="4"/>
    </row>
    <row r="24" spans="1:13" ht="15" x14ac:dyDescent="0.25">
      <c r="A24" s="7">
        <v>2003</v>
      </c>
      <c r="B24" s="18">
        <v>0.26300000000000001</v>
      </c>
      <c r="C24" s="18">
        <v>0.24399999999999999</v>
      </c>
      <c r="D24" s="18">
        <v>6.8000000000000005E-2</v>
      </c>
      <c r="E24" s="18">
        <v>2.9380000000000002</v>
      </c>
      <c r="F24" s="18">
        <v>1.734</v>
      </c>
      <c r="G24" s="18" t="s">
        <v>10</v>
      </c>
      <c r="H24" s="18">
        <v>1.5819999999999999</v>
      </c>
      <c r="I24" s="18">
        <v>0.746</v>
      </c>
      <c r="J24" s="18">
        <v>4.4939999999999998</v>
      </c>
      <c r="K24" s="18">
        <v>12.068999999999999</v>
      </c>
      <c r="L24" s="4"/>
      <c r="M24" s="4"/>
    </row>
    <row r="25" spans="1:13" ht="15" x14ac:dyDescent="0.25">
      <c r="A25" s="7">
        <v>2002</v>
      </c>
      <c r="B25" s="18">
        <v>0.63500000000000001</v>
      </c>
      <c r="C25" s="18">
        <v>0.245</v>
      </c>
      <c r="D25" s="18">
        <v>5.9000000000000004E-2</v>
      </c>
      <c r="E25" s="18">
        <v>1.9510000000000001</v>
      </c>
      <c r="F25" s="18">
        <v>1.9249999999999998</v>
      </c>
      <c r="G25" s="18" t="s">
        <v>10</v>
      </c>
      <c r="H25" s="18">
        <v>1.6870000000000001</v>
      </c>
      <c r="I25" s="18">
        <v>0.79600000000000004</v>
      </c>
      <c r="J25" s="18">
        <v>4.79</v>
      </c>
      <c r="K25" s="18">
        <v>12.087</v>
      </c>
      <c r="L25" s="4"/>
      <c r="M25" s="4"/>
    </row>
    <row r="26" spans="1:13" ht="15" x14ac:dyDescent="0.25">
      <c r="A26" s="7">
        <v>2001</v>
      </c>
      <c r="B26" s="18">
        <v>0.83699999999999997</v>
      </c>
      <c r="C26" s="18">
        <v>0.17699999999999999</v>
      </c>
      <c r="D26" s="18">
        <v>5.7999999999999996E-2</v>
      </c>
      <c r="E26" s="18">
        <v>2.7650000000000001</v>
      </c>
      <c r="F26" s="18">
        <v>1.6749999999999998</v>
      </c>
      <c r="G26" s="18" t="s">
        <v>10</v>
      </c>
      <c r="H26" s="18">
        <v>1.651</v>
      </c>
      <c r="I26" s="18">
        <v>0.77900000000000003</v>
      </c>
      <c r="J26" s="18">
        <v>4.6890000000000001</v>
      </c>
      <c r="K26" s="18">
        <v>12.629999999999999</v>
      </c>
      <c r="L26" s="4"/>
      <c r="M26" s="4"/>
    </row>
    <row r="27" spans="1:13" ht="15" x14ac:dyDescent="0.25">
      <c r="A27" s="7">
        <v>2000</v>
      </c>
      <c r="B27" s="18">
        <v>0.82199999999999995</v>
      </c>
      <c r="C27" s="18">
        <v>0.22999999999999998</v>
      </c>
      <c r="D27" s="18">
        <v>0.127</v>
      </c>
      <c r="E27" s="18">
        <v>2.649</v>
      </c>
      <c r="F27" s="18">
        <v>1.5100000000000002</v>
      </c>
      <c r="G27" s="18" t="s">
        <v>10</v>
      </c>
      <c r="H27" s="18">
        <v>1.726</v>
      </c>
      <c r="I27" s="18">
        <v>0.81400000000000006</v>
      </c>
      <c r="J27" s="18">
        <v>4.9009999999999998</v>
      </c>
      <c r="K27" s="18">
        <v>12.777999999999999</v>
      </c>
      <c r="L27" s="4"/>
      <c r="M27" s="4"/>
    </row>
    <row r="28" spans="1:13" ht="15" x14ac:dyDescent="0.25">
      <c r="A28" s="7">
        <v>1999</v>
      </c>
      <c r="B28" s="18">
        <v>0.98699999999999999</v>
      </c>
      <c r="C28" s="18">
        <v>0.193</v>
      </c>
      <c r="D28" s="18">
        <v>6.7000000000000004E-2</v>
      </c>
      <c r="E28" s="18">
        <v>2.6429999999999998</v>
      </c>
      <c r="F28" s="18">
        <v>1.7429999999999999</v>
      </c>
      <c r="G28" s="18" t="s">
        <v>10</v>
      </c>
      <c r="H28" s="18">
        <v>1.782</v>
      </c>
      <c r="I28" s="18">
        <v>0.84099999999999997</v>
      </c>
      <c r="J28" s="18">
        <v>5.0600000000000005</v>
      </c>
      <c r="K28" s="18">
        <v>13.315999999999999</v>
      </c>
      <c r="L28" s="4"/>
      <c r="M28" s="4"/>
    </row>
    <row r="29" spans="1:13" ht="15" x14ac:dyDescent="0.25">
      <c r="A29" s="7">
        <v>1998</v>
      </c>
      <c r="B29" s="18">
        <v>1.083</v>
      </c>
      <c r="C29" s="18">
        <v>0.21299999999999999</v>
      </c>
      <c r="D29" s="18">
        <v>8.7999999999999995E-2</v>
      </c>
      <c r="E29" s="18">
        <v>2.4249999999999998</v>
      </c>
      <c r="F29" s="18">
        <v>1.3979999999999999</v>
      </c>
      <c r="G29" s="18" t="s">
        <v>10</v>
      </c>
      <c r="H29" s="18">
        <v>1.792</v>
      </c>
      <c r="I29" s="18">
        <v>0.84499999999999997</v>
      </c>
      <c r="J29" s="18">
        <v>5.0880000000000001</v>
      </c>
      <c r="K29" s="18">
        <v>12.930999999999999</v>
      </c>
      <c r="L29" s="4"/>
      <c r="M29" s="4"/>
    </row>
    <row r="30" spans="1:13" ht="15" x14ac:dyDescent="0.25">
      <c r="A30" s="7">
        <v>1997</v>
      </c>
      <c r="B30" s="18">
        <v>0.61399999999999999</v>
      </c>
      <c r="C30" s="18">
        <v>0.21500000000000002</v>
      </c>
      <c r="D30" s="18">
        <v>0.39699999999999996</v>
      </c>
      <c r="E30" s="18">
        <v>2.9649999999999999</v>
      </c>
      <c r="F30" s="18">
        <v>1.4430000000000001</v>
      </c>
      <c r="G30" s="18" t="s">
        <v>10</v>
      </c>
      <c r="H30" s="18">
        <v>1.8280000000000001</v>
      </c>
      <c r="I30" s="18">
        <v>0.8620000000000001</v>
      </c>
      <c r="J30" s="18">
        <v>5.19</v>
      </c>
      <c r="K30" s="18">
        <v>13.513999999999999</v>
      </c>
      <c r="L30" s="4"/>
      <c r="M30" s="4"/>
    </row>
    <row r="31" spans="1:13" ht="15" x14ac:dyDescent="0.25">
      <c r="A31" s="7">
        <v>1996</v>
      </c>
      <c r="B31" s="18">
        <v>0.61399999999999999</v>
      </c>
      <c r="C31" s="18">
        <v>0.29900000000000004</v>
      </c>
      <c r="D31" s="18">
        <v>0.34499999999999997</v>
      </c>
      <c r="E31" s="18">
        <v>2.7429999999999999</v>
      </c>
      <c r="F31" s="18">
        <v>1.9570000000000001</v>
      </c>
      <c r="G31" s="18" t="s">
        <v>10</v>
      </c>
      <c r="H31" s="18">
        <v>1.9729999999999999</v>
      </c>
      <c r="I31" s="18">
        <v>0.93100000000000005</v>
      </c>
      <c r="J31" s="18">
        <v>5.6020000000000003</v>
      </c>
      <c r="K31" s="18">
        <v>14.463999999999999</v>
      </c>
      <c r="L31" s="4"/>
      <c r="M31" s="4"/>
    </row>
    <row r="32" spans="1:13" ht="15" x14ac:dyDescent="0.25">
      <c r="A32" s="7">
        <v>1995</v>
      </c>
      <c r="B32" s="18">
        <v>0.61399999999999999</v>
      </c>
      <c r="C32" s="18">
        <v>1.522</v>
      </c>
      <c r="D32" s="18">
        <v>0.34799999999999998</v>
      </c>
      <c r="E32" s="18">
        <v>2.9630000000000001</v>
      </c>
      <c r="F32" s="18">
        <v>1.76</v>
      </c>
      <c r="G32" s="18" t="s">
        <v>10</v>
      </c>
      <c r="H32" s="18">
        <v>2.024</v>
      </c>
      <c r="I32" s="18">
        <v>0.95499999999999996</v>
      </c>
      <c r="J32" s="18">
        <v>5.7460000000000004</v>
      </c>
      <c r="K32" s="18">
        <v>15.931999999999999</v>
      </c>
      <c r="L32" s="4"/>
      <c r="M32" s="4"/>
    </row>
    <row r="33" spans="1:13" ht="15" x14ac:dyDescent="0.25">
      <c r="A33" s="7">
        <v>1994</v>
      </c>
      <c r="B33" s="18">
        <v>0.44400000000000001</v>
      </c>
      <c r="C33" s="18">
        <v>1.2189999999999999</v>
      </c>
      <c r="D33" s="18">
        <v>0.52800000000000002</v>
      </c>
      <c r="E33" s="18">
        <v>3.907</v>
      </c>
      <c r="F33" s="18">
        <v>1.387</v>
      </c>
      <c r="G33" s="18" t="s">
        <v>10</v>
      </c>
      <c r="H33" s="18">
        <v>2.1960000000000002</v>
      </c>
      <c r="I33" s="18">
        <v>1.036</v>
      </c>
      <c r="J33" s="18">
        <v>6.234</v>
      </c>
      <c r="K33" s="18">
        <v>16.952000000000002</v>
      </c>
      <c r="L33" s="4"/>
      <c r="M33" s="4"/>
    </row>
    <row r="34" spans="1:13" ht="15" x14ac:dyDescent="0.25">
      <c r="A34" s="7">
        <v>1993</v>
      </c>
      <c r="B34" s="18">
        <v>0.44400000000000001</v>
      </c>
      <c r="C34" s="18">
        <v>1.66</v>
      </c>
      <c r="D34" s="18">
        <v>0.74199999999999999</v>
      </c>
      <c r="E34" s="18">
        <v>4.2910000000000004</v>
      </c>
      <c r="F34" s="18">
        <v>1.0620000000000001</v>
      </c>
      <c r="G34" s="18" t="s">
        <v>10</v>
      </c>
      <c r="H34" s="18">
        <v>1.8010000000000002</v>
      </c>
      <c r="I34" s="18">
        <v>0.85</v>
      </c>
      <c r="J34" s="18">
        <v>5.1140000000000008</v>
      </c>
      <c r="K34" s="18">
        <v>15.965</v>
      </c>
      <c r="L34" s="4"/>
      <c r="M34" s="4"/>
    </row>
    <row r="35" spans="1:13" ht="15" x14ac:dyDescent="0.25">
      <c r="A35" s="7">
        <v>1992</v>
      </c>
      <c r="B35" s="18">
        <v>0.44400000000000001</v>
      </c>
      <c r="C35" s="18">
        <v>1.7450000000000001</v>
      </c>
      <c r="D35" s="18">
        <v>0.73599999999999999</v>
      </c>
      <c r="E35" s="18">
        <v>4.6680000000000001</v>
      </c>
      <c r="F35" s="18">
        <v>1.9820000000000002</v>
      </c>
      <c r="G35" s="18" t="s">
        <v>10</v>
      </c>
      <c r="H35" s="18">
        <v>2.4859999999999998</v>
      </c>
      <c r="I35" s="18">
        <v>1.173</v>
      </c>
      <c r="J35" s="18">
        <v>7.0589999999999993</v>
      </c>
      <c r="K35" s="18">
        <v>20.292999999999999</v>
      </c>
      <c r="L35" s="4"/>
      <c r="M35" s="4"/>
    </row>
    <row r="36" spans="1:13" ht="15" x14ac:dyDescent="0.25">
      <c r="A36" s="7">
        <v>1991</v>
      </c>
      <c r="B36" s="18">
        <v>0.40800000000000003</v>
      </c>
      <c r="C36" s="18">
        <v>1.9930000000000001</v>
      </c>
      <c r="D36" s="18">
        <v>0.73299999999999998</v>
      </c>
      <c r="E36" s="18">
        <v>4.843</v>
      </c>
      <c r="F36" s="18">
        <v>1.6709999999999998</v>
      </c>
      <c r="G36" s="18" t="s">
        <v>10</v>
      </c>
      <c r="H36" s="18">
        <v>2.3250000000000002</v>
      </c>
      <c r="I36" s="18">
        <v>1.097</v>
      </c>
      <c r="J36" s="18">
        <v>6.6029999999999998</v>
      </c>
      <c r="K36" s="18">
        <v>19.670999999999999</v>
      </c>
      <c r="L36" s="4"/>
      <c r="M36" s="4"/>
    </row>
    <row r="37" spans="1:13" ht="15" x14ac:dyDescent="0.25">
      <c r="A37" s="7">
        <v>1990</v>
      </c>
      <c r="B37" s="18">
        <v>0.40800000000000003</v>
      </c>
      <c r="C37" s="18">
        <v>1.6789999999999998</v>
      </c>
      <c r="D37" s="18">
        <v>0.85600000000000009</v>
      </c>
      <c r="E37" s="18">
        <v>4.1139999999999999</v>
      </c>
      <c r="F37" s="18">
        <v>2.0449999999999999</v>
      </c>
      <c r="G37" s="18" t="s">
        <v>10</v>
      </c>
      <c r="H37" s="18">
        <v>1.9899999999999998</v>
      </c>
      <c r="I37" s="18">
        <v>0.93899999999999995</v>
      </c>
      <c r="J37" s="18">
        <v>5.6509999999999998</v>
      </c>
      <c r="K37" s="18">
        <v>17.682000000000002</v>
      </c>
      <c r="L37" s="4"/>
      <c r="M37" s="4"/>
    </row>
    <row r="38" spans="1:13" ht="15" x14ac:dyDescent="0.25">
      <c r="A38" s="7">
        <v>1989</v>
      </c>
      <c r="B38" s="18">
        <v>0.47700000000000004</v>
      </c>
      <c r="C38" s="18">
        <v>1.498</v>
      </c>
      <c r="D38" s="18">
        <v>0.30300000000000005</v>
      </c>
      <c r="E38" s="18">
        <v>3.2669999999999999</v>
      </c>
      <c r="F38" s="18">
        <v>0.81699999999999995</v>
      </c>
      <c r="G38" s="18">
        <v>7.2830000000000004</v>
      </c>
      <c r="H38" s="18" t="s">
        <v>10</v>
      </c>
      <c r="I38" s="18" t="s">
        <v>10</v>
      </c>
      <c r="J38" s="18" t="s">
        <v>10</v>
      </c>
      <c r="K38" s="18">
        <v>13.646000000000001</v>
      </c>
      <c r="L38" s="4"/>
      <c r="M38" s="4"/>
    </row>
    <row r="39" spans="1:13" ht="15" x14ac:dyDescent="0.25">
      <c r="A39" s="7">
        <v>1988</v>
      </c>
      <c r="B39" s="18">
        <v>0.47700000000000004</v>
      </c>
      <c r="C39" s="18">
        <v>1.609</v>
      </c>
      <c r="D39" s="18">
        <v>0.30300000000000005</v>
      </c>
      <c r="E39" s="18">
        <v>3.3650000000000002</v>
      </c>
      <c r="F39" s="18">
        <v>0.05</v>
      </c>
      <c r="G39" s="18">
        <v>8.8580000000000005</v>
      </c>
      <c r="H39" s="18" t="s">
        <v>10</v>
      </c>
      <c r="I39" s="18" t="s">
        <v>10</v>
      </c>
      <c r="J39" s="18" t="s">
        <v>10</v>
      </c>
      <c r="K39" s="18">
        <v>14.663</v>
      </c>
      <c r="L39" s="4"/>
      <c r="M39" s="4"/>
    </row>
    <row r="40" spans="1:13" ht="15" x14ac:dyDescent="0.25">
      <c r="A40" s="7">
        <v>1987</v>
      </c>
      <c r="B40" s="18">
        <v>0.47700000000000004</v>
      </c>
      <c r="C40" s="18">
        <v>1.65</v>
      </c>
      <c r="D40" s="18">
        <v>0.30300000000000005</v>
      </c>
      <c r="E40" s="18">
        <v>2.2399999999999998</v>
      </c>
      <c r="F40" s="18">
        <v>0.873</v>
      </c>
      <c r="G40" s="18">
        <v>5.7379999999999995</v>
      </c>
      <c r="H40" s="18" t="s">
        <v>10</v>
      </c>
      <c r="I40" s="18" t="s">
        <v>10</v>
      </c>
      <c r="J40" s="18" t="s">
        <v>10</v>
      </c>
      <c r="K40" s="18">
        <v>11.279</v>
      </c>
      <c r="L40" s="4"/>
      <c r="M40" s="4"/>
    </row>
    <row r="41" spans="1:13" ht="15" x14ac:dyDescent="0.25">
      <c r="A41" s="7">
        <v>1986</v>
      </c>
      <c r="B41" s="18">
        <v>0.47600000000000003</v>
      </c>
      <c r="C41" s="18">
        <v>1.161</v>
      </c>
      <c r="D41" s="18">
        <v>0.30300000000000005</v>
      </c>
      <c r="E41" s="18">
        <v>0.83600000000000008</v>
      </c>
      <c r="F41" s="18">
        <v>0.41</v>
      </c>
      <c r="G41" s="18">
        <v>5.577</v>
      </c>
      <c r="H41" s="18" t="s">
        <v>10</v>
      </c>
      <c r="I41" s="18" t="s">
        <v>10</v>
      </c>
      <c r="J41" s="18" t="s">
        <v>10</v>
      </c>
      <c r="K41" s="18">
        <v>8.7620000000000005</v>
      </c>
      <c r="L41" s="4"/>
      <c r="M41" s="4"/>
    </row>
    <row r="42" spans="1:13" ht="15" x14ac:dyDescent="0.25">
      <c r="A42" s="7">
        <v>1985</v>
      </c>
      <c r="B42" s="18">
        <v>0.47500000000000003</v>
      </c>
      <c r="C42" s="18">
        <v>1.139</v>
      </c>
      <c r="D42" s="18">
        <v>0.30100000000000005</v>
      </c>
      <c r="E42" s="18">
        <v>1.0009999999999999</v>
      </c>
      <c r="F42" s="18">
        <v>0.57699999999999996</v>
      </c>
      <c r="G42" s="18">
        <v>4.2080000000000002</v>
      </c>
      <c r="H42" s="18" t="s">
        <v>10</v>
      </c>
      <c r="I42" s="18" t="s">
        <v>10</v>
      </c>
      <c r="J42" s="18" t="s">
        <v>10</v>
      </c>
      <c r="K42" s="18">
        <v>7.7009999999999996</v>
      </c>
      <c r="L42" s="4"/>
      <c r="M42" s="4"/>
    </row>
    <row r="43" spans="1:13" ht="15" x14ac:dyDescent="0.25">
      <c r="A43" s="7">
        <v>1984</v>
      </c>
      <c r="B43" s="18">
        <v>0.47500000000000003</v>
      </c>
      <c r="C43" s="18">
        <v>1.073</v>
      </c>
      <c r="D43" s="18">
        <v>0.30200000000000005</v>
      </c>
      <c r="E43" s="18">
        <v>2.14</v>
      </c>
      <c r="F43" s="18">
        <v>1.5070000000000001</v>
      </c>
      <c r="G43" s="18">
        <v>4.6920000000000002</v>
      </c>
      <c r="H43" s="18" t="s">
        <v>10</v>
      </c>
      <c r="I43" s="18" t="s">
        <v>10</v>
      </c>
      <c r="J43" s="18" t="s">
        <v>10</v>
      </c>
      <c r="K43" s="18">
        <v>10.189</v>
      </c>
      <c r="L43" s="4"/>
      <c r="M43" s="4"/>
    </row>
    <row r="44" spans="1:13" ht="15" x14ac:dyDescent="0.25">
      <c r="A44" s="7">
        <v>1983</v>
      </c>
      <c r="B44" s="18">
        <v>0.47600000000000003</v>
      </c>
      <c r="C44" s="18">
        <v>0.94299999999999995</v>
      </c>
      <c r="D44" s="18">
        <v>0.30399999999999999</v>
      </c>
      <c r="E44" s="18">
        <v>2.9570000000000003</v>
      </c>
      <c r="F44" s="18">
        <v>1.9349999999999998</v>
      </c>
      <c r="G44" s="18">
        <v>4.2690000000000001</v>
      </c>
      <c r="H44" s="18" t="s">
        <v>10</v>
      </c>
      <c r="I44" s="18" t="s">
        <v>10</v>
      </c>
      <c r="J44" s="18" t="s">
        <v>10</v>
      </c>
      <c r="K44" s="18">
        <v>10.884</v>
      </c>
      <c r="L44" s="4"/>
      <c r="M44" s="4"/>
    </row>
    <row r="45" spans="1:13" ht="15" x14ac:dyDescent="0.25">
      <c r="A45" s="7">
        <v>1982</v>
      </c>
      <c r="B45" s="18">
        <v>0.47500000000000003</v>
      </c>
      <c r="C45" s="18">
        <v>0.86699999999999999</v>
      </c>
      <c r="D45" s="18">
        <v>0.30199999999999999</v>
      </c>
      <c r="E45" s="18">
        <v>3.7969999999999997</v>
      </c>
      <c r="F45" s="18">
        <v>2.1749999999999998</v>
      </c>
      <c r="G45" s="18">
        <v>4.7560000000000002</v>
      </c>
      <c r="H45" s="18" t="s">
        <v>10</v>
      </c>
      <c r="I45" s="18" t="s">
        <v>10</v>
      </c>
      <c r="J45" s="18" t="s">
        <v>10</v>
      </c>
      <c r="K45" s="18">
        <v>12.372</v>
      </c>
      <c r="L45" s="4"/>
      <c r="M45" s="4"/>
    </row>
    <row r="46" spans="1:13" ht="15" x14ac:dyDescent="0.25">
      <c r="A46" s="7">
        <v>1981</v>
      </c>
      <c r="B46" s="18">
        <v>0.47500000000000003</v>
      </c>
      <c r="C46" s="18">
        <v>1.1870000000000001</v>
      </c>
      <c r="D46" s="18">
        <v>0.50700000000000001</v>
      </c>
      <c r="E46" s="18">
        <v>4.72</v>
      </c>
      <c r="F46" s="18">
        <v>1.5629999999999999</v>
      </c>
      <c r="G46" s="18">
        <v>6.4079999999999995</v>
      </c>
      <c r="H46" s="18" t="s">
        <v>10</v>
      </c>
      <c r="I46" s="18" t="s">
        <v>10</v>
      </c>
      <c r="J46" s="18" t="s">
        <v>10</v>
      </c>
      <c r="K46" s="18">
        <v>14.86</v>
      </c>
      <c r="L46" s="4"/>
      <c r="M46" s="4"/>
    </row>
    <row r="47" spans="1:13" ht="15" x14ac:dyDescent="0.25">
      <c r="A47" s="7">
        <v>1980</v>
      </c>
      <c r="B47" s="18">
        <v>0.47600000000000003</v>
      </c>
      <c r="C47" s="18">
        <v>1.373</v>
      </c>
      <c r="D47" s="18">
        <v>0.52100000000000002</v>
      </c>
      <c r="E47" s="18">
        <v>5.851</v>
      </c>
      <c r="F47" s="18">
        <v>1.246</v>
      </c>
      <c r="G47" s="18">
        <v>9.2349999999999994</v>
      </c>
      <c r="H47" s="18" t="s">
        <v>10</v>
      </c>
      <c r="I47" s="18" t="s">
        <v>10</v>
      </c>
      <c r="J47" s="18" t="s">
        <v>10</v>
      </c>
      <c r="K47" s="18">
        <v>18.702000000000002</v>
      </c>
      <c r="L47" s="4"/>
      <c r="M47" s="4"/>
    </row>
    <row r="48" spans="1:13" ht="15" x14ac:dyDescent="0.25">
      <c r="A48" s="7">
        <v>1979</v>
      </c>
      <c r="B48" s="18">
        <v>0.47600000000000003</v>
      </c>
      <c r="C48" s="18">
        <v>1.8519999999999999</v>
      </c>
      <c r="D48" s="18">
        <v>0.82100000000000006</v>
      </c>
      <c r="E48" s="18">
        <v>5.78</v>
      </c>
      <c r="F48" s="18">
        <v>0.93499999999999994</v>
      </c>
      <c r="G48" s="18">
        <v>5.4180000000000001</v>
      </c>
      <c r="H48" s="18" t="s">
        <v>10</v>
      </c>
      <c r="I48" s="18" t="s">
        <v>10</v>
      </c>
      <c r="J48" s="18" t="s">
        <v>10</v>
      </c>
      <c r="K48" s="18">
        <v>15.282</v>
      </c>
      <c r="L48" s="4"/>
      <c r="M48" s="4"/>
    </row>
    <row r="49" spans="1:13" ht="15" x14ac:dyDescent="0.25">
      <c r="A49" s="7">
        <v>1978</v>
      </c>
      <c r="B49" s="18">
        <v>0.47700000000000004</v>
      </c>
      <c r="C49" s="18">
        <v>1.4710000000000001</v>
      </c>
      <c r="D49" s="18">
        <v>0.376</v>
      </c>
      <c r="E49" s="18">
        <v>3.0550000000000002</v>
      </c>
      <c r="F49" s="18">
        <v>1.84</v>
      </c>
      <c r="G49" s="18">
        <v>5.0229999999999997</v>
      </c>
      <c r="H49" s="18" t="s">
        <v>10</v>
      </c>
      <c r="I49" s="18" t="s">
        <v>10</v>
      </c>
      <c r="J49" s="18" t="s">
        <v>10</v>
      </c>
      <c r="K49" s="18">
        <v>12.242999999999999</v>
      </c>
      <c r="L49" s="4"/>
      <c r="M49" s="4"/>
    </row>
    <row r="50" spans="1:13" ht="15" x14ac:dyDescent="0.25">
      <c r="A50" s="7">
        <v>1977</v>
      </c>
      <c r="B50" s="18">
        <v>0.47700000000000004</v>
      </c>
      <c r="C50" s="18">
        <v>1.8169999999999999</v>
      </c>
      <c r="D50" s="18">
        <v>0.58000000000000007</v>
      </c>
      <c r="E50" s="18">
        <v>4.0940000000000003</v>
      </c>
      <c r="F50" s="18">
        <v>1.8939999999999999</v>
      </c>
      <c r="G50" s="18">
        <v>2.9140000000000001</v>
      </c>
      <c r="H50" s="18" t="s">
        <v>10</v>
      </c>
      <c r="I50" s="18" t="s">
        <v>10</v>
      </c>
      <c r="J50" s="18" t="s">
        <v>10</v>
      </c>
      <c r="K50" s="18">
        <v>11.776</v>
      </c>
      <c r="L50" s="4"/>
      <c r="M50" s="4"/>
    </row>
    <row r="51" spans="1:13" ht="15" x14ac:dyDescent="0.25">
      <c r="A51" s="7">
        <v>1976</v>
      </c>
      <c r="B51" s="18">
        <v>0.47700000000000004</v>
      </c>
      <c r="C51" s="18">
        <v>2.0630000000000002</v>
      </c>
      <c r="D51" s="18">
        <v>0.70800000000000007</v>
      </c>
      <c r="E51" s="18">
        <v>3.4950000000000001</v>
      </c>
      <c r="F51" s="18">
        <v>2.4430000000000001</v>
      </c>
      <c r="G51" s="18">
        <v>4.5629999999999997</v>
      </c>
      <c r="H51" s="18" t="s">
        <v>10</v>
      </c>
      <c r="I51" s="18" t="s">
        <v>10</v>
      </c>
      <c r="J51" s="18" t="s">
        <v>10</v>
      </c>
      <c r="K51" s="18">
        <v>13.75</v>
      </c>
      <c r="L51" s="4"/>
      <c r="M51" s="4"/>
    </row>
    <row r="52" spans="1:13" ht="15" x14ac:dyDescent="0.25">
      <c r="A52" s="7">
        <v>1975</v>
      </c>
      <c r="B52" s="18">
        <v>0.47700000000000004</v>
      </c>
      <c r="C52" s="18">
        <v>1.909</v>
      </c>
      <c r="D52" s="18">
        <v>0.63900000000000001</v>
      </c>
      <c r="E52" s="18">
        <v>3.1589999999999998</v>
      </c>
      <c r="F52" s="18">
        <v>2.073</v>
      </c>
      <c r="G52" s="18">
        <v>3.6510000000000002</v>
      </c>
      <c r="H52" s="18" t="s">
        <v>10</v>
      </c>
      <c r="I52" s="18" t="s">
        <v>10</v>
      </c>
      <c r="J52" s="18" t="s">
        <v>10</v>
      </c>
      <c r="K52" s="18">
        <v>11.907</v>
      </c>
      <c r="L52" s="4"/>
      <c r="M52" s="4"/>
    </row>
    <row r="53" spans="1:13" ht="15" x14ac:dyDescent="0.25">
      <c r="A53" s="7">
        <v>1974</v>
      </c>
      <c r="B53" s="18">
        <v>0.47700000000000004</v>
      </c>
      <c r="C53" s="18">
        <v>1.73</v>
      </c>
      <c r="D53" s="18">
        <v>0.53200000000000003</v>
      </c>
      <c r="E53" s="18">
        <v>5.2469999999999999</v>
      </c>
      <c r="F53" s="18">
        <v>3.42</v>
      </c>
      <c r="G53" s="18">
        <v>7.62</v>
      </c>
      <c r="H53" s="18" t="s">
        <v>10</v>
      </c>
      <c r="I53" s="18" t="s">
        <v>10</v>
      </c>
      <c r="J53" s="18" t="s">
        <v>10</v>
      </c>
      <c r="K53" s="18">
        <v>19.024999999999999</v>
      </c>
      <c r="L53" s="4"/>
      <c r="M53" s="4"/>
    </row>
    <row r="54" spans="1:13" ht="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sortState xmlns:xlrd2="http://schemas.microsoft.com/office/spreadsheetml/2017/richdata2" ref="N4:X52">
    <sortCondition descending="1" ref="N4:N52"/>
  </sortState>
  <mergeCells count="1">
    <mergeCell ref="A1:L1"/>
  </mergeCells>
  <pageMargins left="0.7" right="0.7" top="0.75" bottom="0.75" header="0.3" footer="0.3"/>
  <pageSetup orientation="portrait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25D9-1280-4F55-9742-05540210770E}">
  <dimension ref="A1:M56"/>
  <sheetViews>
    <sheetView showGridLines="0" view="pageLayout" zoomScaleNormal="100" workbookViewId="0">
      <selection activeCell="A2" sqref="A2"/>
    </sheetView>
  </sheetViews>
  <sheetFormatPr defaultRowHeight="15" x14ac:dyDescent="0.25"/>
  <cols>
    <col min="1" max="1" width="7.7109375" style="36" customWidth="1"/>
    <col min="2" max="3" width="7.140625" style="29" customWidth="1"/>
    <col min="4" max="4" width="6.7109375" style="29" customWidth="1"/>
    <col min="5" max="5" width="7.42578125" style="29" customWidth="1"/>
    <col min="6" max="6" width="6.5703125" style="29" customWidth="1"/>
    <col min="7" max="7" width="6.85546875" style="29" customWidth="1"/>
    <col min="8" max="8" width="7" style="29" customWidth="1"/>
    <col min="9" max="9" width="7.28515625" style="29" customWidth="1"/>
    <col min="10" max="10" width="8" style="29" customWidth="1"/>
    <col min="11" max="11" width="8.85546875" style="29" customWidth="1"/>
    <col min="12" max="16384" width="9.140625" style="29"/>
  </cols>
  <sheetData>
    <row r="1" spans="1:13" x14ac:dyDescent="0.25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28"/>
      <c r="M1" s="28"/>
    </row>
    <row r="2" spans="1:13" x14ac:dyDescent="0.25">
      <c r="A2" s="30" t="s">
        <v>9</v>
      </c>
      <c r="B2" s="31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>
        <v>4</v>
      </c>
      <c r="H2" s="31" t="s">
        <v>5</v>
      </c>
      <c r="I2" s="31" t="s">
        <v>6</v>
      </c>
      <c r="J2" s="31" t="s">
        <v>7</v>
      </c>
      <c r="K2" s="31" t="s">
        <v>8</v>
      </c>
      <c r="M2" s="32"/>
    </row>
    <row r="3" spans="1:13" x14ac:dyDescent="0.25">
      <c r="A3" s="27">
        <v>2024</v>
      </c>
      <c r="B3" s="26">
        <f>7000/1000000</f>
        <v>7.0000000000000001E-3</v>
      </c>
      <c r="C3" s="26">
        <f>42000/1000000</f>
        <v>4.2000000000000003E-2</v>
      </c>
      <c r="D3" s="33">
        <f>0/1000000</f>
        <v>0</v>
      </c>
      <c r="E3" s="26">
        <f>358000/1000000</f>
        <v>0.35799999999999998</v>
      </c>
      <c r="F3" s="26">
        <f>133000/1000000</f>
        <v>0.13300000000000001</v>
      </c>
      <c r="G3" s="26" t="s">
        <v>10</v>
      </c>
      <c r="H3" s="26">
        <f>112000/1000000</f>
        <v>0.112</v>
      </c>
      <c r="I3" s="26">
        <f>12000/1000000</f>
        <v>1.2E-2</v>
      </c>
      <c r="J3" s="26">
        <f>1284000/1000000</f>
        <v>1.284</v>
      </c>
      <c r="K3" s="26">
        <v>1.9490000000000001</v>
      </c>
      <c r="M3" s="32"/>
    </row>
    <row r="4" spans="1:13" x14ac:dyDescent="0.25">
      <c r="A4" s="27">
        <v>2023</v>
      </c>
      <c r="B4" s="33">
        <v>7.0000000000000001E-3</v>
      </c>
      <c r="C4" s="33">
        <v>0.05</v>
      </c>
      <c r="D4" s="33">
        <v>0</v>
      </c>
      <c r="E4" s="33">
        <v>0.20100000000000001</v>
      </c>
      <c r="F4" s="33">
        <v>0.111</v>
      </c>
      <c r="G4" s="26" t="s">
        <v>10</v>
      </c>
      <c r="H4" s="33">
        <v>0.125</v>
      </c>
      <c r="I4" s="33">
        <v>1.6E-2</v>
      </c>
      <c r="J4" s="33">
        <v>1.36</v>
      </c>
      <c r="K4" s="26">
        <v>1.87</v>
      </c>
    </row>
    <row r="5" spans="1:13" x14ac:dyDescent="0.25">
      <c r="A5" s="27">
        <v>2022</v>
      </c>
      <c r="B5" s="33">
        <v>3.0000000000000001E-3</v>
      </c>
      <c r="C5" s="33">
        <v>4.2000000000000003E-2</v>
      </c>
      <c r="D5" s="33">
        <v>1E-3</v>
      </c>
      <c r="E5" s="33">
        <v>0.20100000000000001</v>
      </c>
      <c r="F5" s="33">
        <v>7.5999999999999998E-2</v>
      </c>
      <c r="G5" s="26" t="s">
        <v>10</v>
      </c>
      <c r="H5" s="33">
        <v>0.14599999999999999</v>
      </c>
      <c r="I5" s="33">
        <v>1.4E-2</v>
      </c>
      <c r="J5" s="33">
        <v>1.3919999999999999</v>
      </c>
      <c r="K5" s="33">
        <v>1.875</v>
      </c>
    </row>
    <row r="6" spans="1:13" x14ac:dyDescent="0.25">
      <c r="A6" s="27">
        <v>2021</v>
      </c>
      <c r="B6" s="33">
        <v>3.0000000000000001E-3</v>
      </c>
      <c r="C6" s="33">
        <v>3.3000000000000002E-2</v>
      </c>
      <c r="D6" s="33">
        <v>0</v>
      </c>
      <c r="E6" s="33">
        <v>0.17499999999999999</v>
      </c>
      <c r="F6" s="33">
        <v>0.11899999999999999</v>
      </c>
      <c r="G6" s="26" t="s">
        <v>10</v>
      </c>
      <c r="H6" s="33">
        <v>9.9000000000000005E-2</v>
      </c>
      <c r="I6" s="33">
        <v>8.0000000000000002E-3</v>
      </c>
      <c r="J6" s="33">
        <v>0.78700000000000003</v>
      </c>
      <c r="K6" s="33">
        <v>1.2250000000000001</v>
      </c>
    </row>
    <row r="7" spans="1:13" x14ac:dyDescent="0.25">
      <c r="A7" s="27">
        <v>2020</v>
      </c>
      <c r="B7" s="33">
        <v>2E-3</v>
      </c>
      <c r="C7" s="33">
        <v>2.8000000000000001E-2</v>
      </c>
      <c r="D7" s="33">
        <v>0</v>
      </c>
      <c r="E7" s="33">
        <v>0.36399999999999999</v>
      </c>
      <c r="F7" s="33">
        <v>0.09</v>
      </c>
      <c r="G7" s="26" t="s">
        <v>10</v>
      </c>
      <c r="H7" s="33">
        <v>8.4000000000000005E-2</v>
      </c>
      <c r="I7" s="33">
        <v>0.01</v>
      </c>
      <c r="J7" s="33">
        <v>0.76300000000000001</v>
      </c>
      <c r="K7" s="33">
        <v>1.341</v>
      </c>
    </row>
    <row r="8" spans="1:13" x14ac:dyDescent="0.25">
      <c r="A8" s="27">
        <v>2019</v>
      </c>
      <c r="B8" s="26">
        <v>2E-3</v>
      </c>
      <c r="C8" s="26">
        <v>3.1E-2</v>
      </c>
      <c r="D8" s="26">
        <v>1E-3</v>
      </c>
      <c r="E8" s="26">
        <v>0.38300000000000001</v>
      </c>
      <c r="F8" s="26">
        <v>5.3999999999999999E-2</v>
      </c>
      <c r="G8" s="26" t="s">
        <v>10</v>
      </c>
      <c r="H8" s="26">
        <v>5.3999999999999999E-2</v>
      </c>
      <c r="I8" s="26">
        <v>1.6E-2</v>
      </c>
      <c r="J8" s="26">
        <v>0.84699999999999998</v>
      </c>
      <c r="K8" s="26">
        <v>1.387</v>
      </c>
    </row>
    <row r="9" spans="1:13" x14ac:dyDescent="0.25">
      <c r="A9" s="27">
        <v>2018</v>
      </c>
      <c r="B9" s="26">
        <v>2E-3</v>
      </c>
      <c r="C9" s="26">
        <v>0.03</v>
      </c>
      <c r="D9" s="26">
        <v>1E-3</v>
      </c>
      <c r="E9" s="26">
        <v>0.27600000000000002</v>
      </c>
      <c r="F9" s="26">
        <v>6.8000000000000005E-2</v>
      </c>
      <c r="G9" s="26" t="s">
        <v>10</v>
      </c>
      <c r="H9" s="26">
        <v>0.13900000000000001</v>
      </c>
      <c r="I9" s="26">
        <v>6.0000000000000001E-3</v>
      </c>
      <c r="J9" s="26">
        <v>0.93100000000000005</v>
      </c>
      <c r="K9" s="26">
        <v>1.452</v>
      </c>
    </row>
    <row r="10" spans="1:13" x14ac:dyDescent="0.25">
      <c r="A10" s="27">
        <v>2017</v>
      </c>
      <c r="B10" s="26">
        <v>0.01</v>
      </c>
      <c r="C10" s="26">
        <v>1.9E-2</v>
      </c>
      <c r="D10" s="26">
        <v>0</v>
      </c>
      <c r="E10" s="26">
        <v>0.32300000000000001</v>
      </c>
      <c r="F10" s="26">
        <v>0.223</v>
      </c>
      <c r="G10" s="26" t="s">
        <v>10</v>
      </c>
      <c r="H10" s="26">
        <v>0.14899999999999999</v>
      </c>
      <c r="I10" s="26">
        <v>8.0000000000000002E-3</v>
      </c>
      <c r="J10" s="26">
        <v>1.03</v>
      </c>
      <c r="K10" s="26">
        <v>1.762</v>
      </c>
    </row>
    <row r="11" spans="1:13" x14ac:dyDescent="0.25">
      <c r="A11" s="27">
        <v>2016</v>
      </c>
      <c r="B11" s="26">
        <v>1E-3</v>
      </c>
      <c r="C11" s="26">
        <v>2.3E-2</v>
      </c>
      <c r="D11" s="26">
        <v>0</v>
      </c>
      <c r="E11" s="26">
        <v>0.52700000000000002</v>
      </c>
      <c r="F11" s="26">
        <v>0.46</v>
      </c>
      <c r="G11" s="26" t="s">
        <v>10</v>
      </c>
      <c r="H11" s="26">
        <v>0.16900000000000001</v>
      </c>
      <c r="I11" s="26">
        <v>7.0000000000000001E-3</v>
      </c>
      <c r="J11" s="26">
        <v>0.92700000000000005</v>
      </c>
      <c r="K11" s="26">
        <v>2.1150000000000002</v>
      </c>
    </row>
    <row r="12" spans="1:13" x14ac:dyDescent="0.25">
      <c r="A12" s="27">
        <v>2015</v>
      </c>
      <c r="B12" s="26">
        <v>2E-3</v>
      </c>
      <c r="C12" s="26">
        <v>2.7E-2</v>
      </c>
      <c r="D12" s="26">
        <v>0</v>
      </c>
      <c r="E12" s="26">
        <v>0.72899999999999998</v>
      </c>
      <c r="F12" s="26">
        <v>0.24199999999999999</v>
      </c>
      <c r="G12" s="26" t="s">
        <v>10</v>
      </c>
      <c r="H12" s="26">
        <v>0.27100000000000002</v>
      </c>
      <c r="I12" s="26">
        <v>1.0999999999999999E-2</v>
      </c>
      <c r="J12" s="26">
        <v>1.3360000000000001</v>
      </c>
      <c r="K12" s="26">
        <v>2.6179999999999999</v>
      </c>
    </row>
    <row r="13" spans="1:13" x14ac:dyDescent="0.25">
      <c r="A13" s="27">
        <v>2014</v>
      </c>
      <c r="B13" s="26">
        <v>2E-3</v>
      </c>
      <c r="C13" s="26">
        <v>2.1999999999999999E-2</v>
      </c>
      <c r="D13" s="26">
        <v>0</v>
      </c>
      <c r="E13" s="26">
        <v>0.58699999999999997</v>
      </c>
      <c r="F13" s="26">
        <v>0.28100000000000003</v>
      </c>
      <c r="G13" s="26" t="s">
        <v>10</v>
      </c>
      <c r="H13" s="26">
        <v>0.24099999999999999</v>
      </c>
      <c r="I13" s="26">
        <v>2.1999999999999999E-2</v>
      </c>
      <c r="J13" s="26">
        <v>1.6120000000000001</v>
      </c>
      <c r="K13" s="26">
        <v>2.7690000000000001</v>
      </c>
    </row>
    <row r="14" spans="1:13" x14ac:dyDescent="0.25">
      <c r="A14" s="27">
        <v>2013</v>
      </c>
      <c r="B14" s="26">
        <v>1E-3</v>
      </c>
      <c r="C14" s="26">
        <v>2.1999999999999999E-2</v>
      </c>
      <c r="D14" s="26">
        <v>1E-3</v>
      </c>
      <c r="E14" s="26">
        <v>0.48</v>
      </c>
      <c r="F14" s="26">
        <v>0.34799999999999998</v>
      </c>
      <c r="G14" s="26" t="s">
        <v>10</v>
      </c>
      <c r="H14" s="26">
        <v>0.375</v>
      </c>
      <c r="I14" s="26">
        <v>1.7999999999999999E-2</v>
      </c>
      <c r="J14" s="26">
        <v>1.8049999999999999</v>
      </c>
      <c r="K14" s="26">
        <v>3.0510000000000002</v>
      </c>
    </row>
    <row r="15" spans="1:13" x14ac:dyDescent="0.25">
      <c r="A15" s="27">
        <v>2012</v>
      </c>
      <c r="B15" s="26">
        <v>5.0000000000000001E-3</v>
      </c>
      <c r="C15" s="26">
        <v>0.03</v>
      </c>
      <c r="D15" s="26">
        <v>8.0000000000000002E-3</v>
      </c>
      <c r="E15" s="26">
        <v>0.60899999999999999</v>
      </c>
      <c r="F15" s="26">
        <v>0.35499999999999998</v>
      </c>
      <c r="G15" s="26" t="s">
        <v>10</v>
      </c>
      <c r="H15" s="26">
        <v>0.63200000000000001</v>
      </c>
      <c r="I15" s="26">
        <v>7.4999999999999997E-2</v>
      </c>
      <c r="J15" s="26">
        <v>1.655</v>
      </c>
      <c r="K15" s="26">
        <v>3.3690000000000002</v>
      </c>
    </row>
    <row r="16" spans="1:13" x14ac:dyDescent="0.25">
      <c r="A16" s="27">
        <v>2011</v>
      </c>
      <c r="B16" s="26">
        <v>2E-3</v>
      </c>
      <c r="C16" s="26">
        <v>1.7999999999999999E-2</v>
      </c>
      <c r="D16" s="26">
        <v>6.0000000000000001E-3</v>
      </c>
      <c r="E16" s="26">
        <v>0.874</v>
      </c>
      <c r="F16" s="26">
        <v>0.34799999999999998</v>
      </c>
      <c r="G16" s="26" t="s">
        <v>10</v>
      </c>
      <c r="H16" s="26">
        <v>0.41699999999999998</v>
      </c>
      <c r="I16" s="26">
        <v>0.14000000000000001</v>
      </c>
      <c r="J16" s="26">
        <v>1.175</v>
      </c>
      <c r="K16" s="26">
        <v>2.9790000000000001</v>
      </c>
    </row>
    <row r="17" spans="1:11" x14ac:dyDescent="0.25">
      <c r="A17" s="27">
        <v>2010</v>
      </c>
      <c r="B17" s="26">
        <v>4.0000000000000001E-3</v>
      </c>
      <c r="C17" s="26">
        <v>1.4E-2</v>
      </c>
      <c r="D17" s="26">
        <v>7.0000000000000001E-3</v>
      </c>
      <c r="E17" s="26">
        <v>0.80600000000000005</v>
      </c>
      <c r="F17" s="26">
        <v>0.34200000000000003</v>
      </c>
      <c r="G17" s="26" t="s">
        <v>10</v>
      </c>
      <c r="H17" s="26">
        <v>0.45400000000000001</v>
      </c>
      <c r="I17" s="26">
        <v>0.14000000000000001</v>
      </c>
      <c r="J17" s="26">
        <v>1.625</v>
      </c>
      <c r="K17" s="26">
        <v>3.3919999999999999</v>
      </c>
    </row>
    <row r="18" spans="1:11" x14ac:dyDescent="0.25">
      <c r="A18" s="27">
        <v>2009</v>
      </c>
      <c r="B18" s="26">
        <v>4.1000000000000002E-2</v>
      </c>
      <c r="C18" s="26">
        <v>1.6E-2</v>
      </c>
      <c r="D18" s="26">
        <v>5.0000000000000001E-3</v>
      </c>
      <c r="E18" s="26">
        <v>0.871</v>
      </c>
      <c r="F18" s="26">
        <v>0.38600000000000001</v>
      </c>
      <c r="G18" s="26" t="s">
        <v>10</v>
      </c>
      <c r="H18" s="26">
        <v>0.66900000000000004</v>
      </c>
      <c r="I18" s="26">
        <v>0.13500000000000001</v>
      </c>
      <c r="J18" s="26">
        <v>1.5620000000000001</v>
      </c>
      <c r="K18" s="26">
        <v>3.6859999999999999</v>
      </c>
    </row>
    <row r="19" spans="1:11" x14ac:dyDescent="0.25">
      <c r="A19" s="27">
        <v>2008</v>
      </c>
      <c r="B19" s="26">
        <v>3.2000000000000001E-2</v>
      </c>
      <c r="C19" s="26">
        <v>1.0999999999999999E-2</v>
      </c>
      <c r="D19" s="26">
        <v>7.0000000000000001E-3</v>
      </c>
      <c r="E19" s="26">
        <v>0.99</v>
      </c>
      <c r="F19" s="26">
        <v>0.40300000000000002</v>
      </c>
      <c r="G19" s="26" t="s">
        <v>10</v>
      </c>
      <c r="H19" s="26">
        <v>0.52800000000000002</v>
      </c>
      <c r="I19" s="26">
        <v>0.107</v>
      </c>
      <c r="J19" s="26">
        <v>1.752</v>
      </c>
      <c r="K19" s="26">
        <v>3.8290000000000002</v>
      </c>
    </row>
    <row r="20" spans="1:11" x14ac:dyDescent="0.25">
      <c r="A20" s="27">
        <v>2007</v>
      </c>
      <c r="B20" s="26">
        <v>7.3999999999999996E-2</v>
      </c>
      <c r="C20" s="26">
        <v>2.4E-2</v>
      </c>
      <c r="D20" s="26">
        <v>7.0000000000000001E-3</v>
      </c>
      <c r="E20" s="26">
        <v>0.91200000000000003</v>
      </c>
      <c r="F20" s="26">
        <v>0.33200000000000002</v>
      </c>
      <c r="G20" s="26" t="s">
        <v>10</v>
      </c>
      <c r="H20" s="26">
        <v>0.68300000000000005</v>
      </c>
      <c r="I20" s="26">
        <v>0.14000000000000001</v>
      </c>
      <c r="J20" s="26">
        <v>1.8660000000000001</v>
      </c>
      <c r="K20" s="26">
        <v>4.04</v>
      </c>
    </row>
    <row r="21" spans="1:11" x14ac:dyDescent="0.25">
      <c r="A21" s="27">
        <v>2006</v>
      </c>
      <c r="B21" s="26">
        <v>0.13</v>
      </c>
      <c r="C21" s="26">
        <v>2.1999999999999999E-2</v>
      </c>
      <c r="D21" s="26">
        <v>6.0000000000000001E-3</v>
      </c>
      <c r="E21" s="26">
        <v>0.95899999999999996</v>
      </c>
      <c r="F21" s="26">
        <v>0.41699999999999998</v>
      </c>
      <c r="G21" s="26" t="s">
        <v>10</v>
      </c>
      <c r="H21" s="26">
        <v>0.59699999999999998</v>
      </c>
      <c r="I21" s="26">
        <v>0.109</v>
      </c>
      <c r="J21" s="26">
        <v>1.821</v>
      </c>
      <c r="K21" s="26">
        <v>4.0609999999999999</v>
      </c>
    </row>
    <row r="22" spans="1:11" x14ac:dyDescent="0.25">
      <c r="A22" s="27">
        <v>2005</v>
      </c>
      <c r="B22" s="26">
        <v>0.122</v>
      </c>
      <c r="C22" s="26">
        <v>3.5000000000000003E-2</v>
      </c>
      <c r="D22" s="26">
        <v>1.4999999999999999E-2</v>
      </c>
      <c r="E22" s="26">
        <v>0.87</v>
      </c>
      <c r="F22" s="26">
        <v>0.38300000000000001</v>
      </c>
      <c r="G22" s="26" t="s">
        <v>10</v>
      </c>
      <c r="H22" s="26">
        <v>0.86</v>
      </c>
      <c r="I22" s="26">
        <v>3.5000000000000003E-2</v>
      </c>
      <c r="J22" s="26">
        <v>1.772</v>
      </c>
      <c r="K22" s="26">
        <v>4.0910000000000002</v>
      </c>
    </row>
    <row r="23" spans="1:11" x14ac:dyDescent="0.25">
      <c r="A23" s="27">
        <v>2004</v>
      </c>
      <c r="B23" s="26">
        <v>3.7999999999999999E-2</v>
      </c>
      <c r="C23" s="26">
        <v>2.5000000000000001E-2</v>
      </c>
      <c r="D23" s="26">
        <v>0.02</v>
      </c>
      <c r="E23" s="26">
        <v>1.002</v>
      </c>
      <c r="F23" s="26">
        <v>0.433</v>
      </c>
      <c r="G23" s="26" t="s">
        <v>10</v>
      </c>
      <c r="H23" s="26">
        <v>0.753</v>
      </c>
      <c r="I23" s="26">
        <v>3.1E-2</v>
      </c>
      <c r="J23" s="26">
        <v>1.552</v>
      </c>
      <c r="K23" s="26">
        <v>3.8540000000000001</v>
      </c>
    </row>
    <row r="24" spans="1:11" x14ac:dyDescent="0.25">
      <c r="A24" s="27">
        <v>2003</v>
      </c>
      <c r="B24" s="26">
        <v>3.5000000000000003E-2</v>
      </c>
      <c r="C24" s="26">
        <v>2.4E-2</v>
      </c>
      <c r="D24" s="26">
        <v>0.02</v>
      </c>
      <c r="E24" s="26">
        <v>0.85799999999999998</v>
      </c>
      <c r="F24" s="26">
        <v>0.59</v>
      </c>
      <c r="G24" s="26" t="s">
        <v>10</v>
      </c>
      <c r="H24" s="26">
        <v>0.76300000000000001</v>
      </c>
      <c r="I24" s="26">
        <v>3.1E-2</v>
      </c>
      <c r="J24" s="26">
        <v>1.5720000000000001</v>
      </c>
      <c r="K24" s="26">
        <v>3.8929999999999998</v>
      </c>
    </row>
    <row r="25" spans="1:11" x14ac:dyDescent="0.25">
      <c r="A25" s="27">
        <v>2002</v>
      </c>
      <c r="B25" s="26">
        <v>9.6000000000000002E-2</v>
      </c>
      <c r="C25" s="26">
        <v>0.02</v>
      </c>
      <c r="D25" s="26">
        <v>1.7000000000000001E-2</v>
      </c>
      <c r="E25" s="26">
        <v>0.55900000000000005</v>
      </c>
      <c r="F25" s="26">
        <v>0.65600000000000003</v>
      </c>
      <c r="G25" s="26" t="s">
        <v>10</v>
      </c>
      <c r="H25" s="26">
        <v>0.88600000000000001</v>
      </c>
      <c r="I25" s="26">
        <v>4.9000000000000002E-2</v>
      </c>
      <c r="J25" s="26">
        <v>1.2569999999999999</v>
      </c>
      <c r="K25" s="26">
        <v>3.54</v>
      </c>
    </row>
    <row r="26" spans="1:11" x14ac:dyDescent="0.25">
      <c r="A26" s="27">
        <v>2001</v>
      </c>
      <c r="B26" s="26">
        <v>8.0000000000000002E-3</v>
      </c>
      <c r="C26" s="26">
        <v>3.0000000000000001E-3</v>
      </c>
      <c r="D26" s="26">
        <v>1.4E-2</v>
      </c>
      <c r="E26" s="26">
        <v>0.65200000000000002</v>
      </c>
      <c r="F26" s="26">
        <v>0.53100000000000003</v>
      </c>
      <c r="G26" s="26" t="s">
        <v>10</v>
      </c>
      <c r="H26" s="26">
        <v>0.45300000000000001</v>
      </c>
      <c r="I26" s="26">
        <v>5.6000000000000001E-2</v>
      </c>
      <c r="J26" s="26">
        <v>1.0569999999999999</v>
      </c>
      <c r="K26" s="26">
        <v>2.7730000000000001</v>
      </c>
    </row>
    <row r="27" spans="1:11" x14ac:dyDescent="0.25">
      <c r="A27" s="27">
        <v>2000</v>
      </c>
      <c r="B27" s="26">
        <v>8.0000000000000002E-3</v>
      </c>
      <c r="C27" s="26">
        <v>1.6E-2</v>
      </c>
      <c r="D27" s="26">
        <v>1.4E-2</v>
      </c>
      <c r="E27" s="26">
        <v>0.48299999999999998</v>
      </c>
      <c r="F27" s="26">
        <v>0.26100000000000001</v>
      </c>
      <c r="G27" s="26" t="s">
        <v>10</v>
      </c>
      <c r="H27" s="26">
        <v>0.65600000000000003</v>
      </c>
      <c r="I27" s="26">
        <v>4.5999999999999999E-2</v>
      </c>
      <c r="J27" s="26">
        <v>1.5980000000000001</v>
      </c>
      <c r="K27" s="26">
        <v>3.081</v>
      </c>
    </row>
    <row r="28" spans="1:11" x14ac:dyDescent="0.25">
      <c r="A28" s="27">
        <v>1999</v>
      </c>
      <c r="B28" s="26">
        <v>0.01</v>
      </c>
      <c r="C28" s="26">
        <v>1.2999999999999999E-2</v>
      </c>
      <c r="D28" s="26">
        <v>7.0000000000000001E-3</v>
      </c>
      <c r="E28" s="26">
        <v>0.48199999999999998</v>
      </c>
      <c r="F28" s="26">
        <v>0.30099999999999999</v>
      </c>
      <c r="G28" s="26" t="s">
        <v>10</v>
      </c>
      <c r="H28" s="26">
        <v>0.752</v>
      </c>
      <c r="I28" s="26">
        <v>6.0999999999999999E-2</v>
      </c>
      <c r="J28" s="26">
        <v>1.54</v>
      </c>
      <c r="K28" s="26">
        <v>3.1669999999999998</v>
      </c>
    </row>
    <row r="29" spans="1:11" x14ac:dyDescent="0.25">
      <c r="A29" s="27">
        <v>1998</v>
      </c>
      <c r="B29" s="26">
        <v>1.0999999999999999E-2</v>
      </c>
      <c r="C29" s="26">
        <v>1.9E-2</v>
      </c>
      <c r="D29" s="26">
        <v>8.0000000000000002E-3</v>
      </c>
      <c r="E29" s="26">
        <v>0.38800000000000001</v>
      </c>
      <c r="F29" s="26">
        <v>0.246</v>
      </c>
      <c r="G29" s="26" t="s">
        <v>10</v>
      </c>
      <c r="H29" s="26">
        <v>0.42699999999999999</v>
      </c>
      <c r="I29" s="26">
        <v>7.9000000000000001E-2</v>
      </c>
      <c r="J29" s="26">
        <v>1.1040000000000001</v>
      </c>
      <c r="K29" s="26">
        <v>2.2799999999999998</v>
      </c>
    </row>
    <row r="30" spans="1:11" x14ac:dyDescent="0.25">
      <c r="A30" s="27">
        <v>1997</v>
      </c>
      <c r="B30" s="26">
        <v>6.0000000000000001E-3</v>
      </c>
      <c r="C30" s="26">
        <v>1.7000000000000001E-2</v>
      </c>
      <c r="D30" s="26">
        <v>4.2000000000000003E-2</v>
      </c>
      <c r="E30" s="26">
        <v>0.621</v>
      </c>
      <c r="F30" s="26">
        <v>0.34300000000000003</v>
      </c>
      <c r="G30" s="26" t="s">
        <v>10</v>
      </c>
      <c r="H30" s="26">
        <v>0.67300000000000004</v>
      </c>
      <c r="I30" s="26">
        <v>6.6000000000000003E-2</v>
      </c>
      <c r="J30" s="26">
        <v>0.89200000000000002</v>
      </c>
      <c r="K30" s="26">
        <v>2.66</v>
      </c>
    </row>
    <row r="31" spans="1:11" x14ac:dyDescent="0.25">
      <c r="A31" s="27">
        <v>1996</v>
      </c>
      <c r="B31" s="26">
        <v>6.0000000000000001E-3</v>
      </c>
      <c r="C31" s="26">
        <v>2.4E-2</v>
      </c>
      <c r="D31" s="26">
        <v>0.03</v>
      </c>
      <c r="E31" s="26">
        <v>0.58799999999999997</v>
      </c>
      <c r="F31" s="26">
        <v>0.443</v>
      </c>
      <c r="G31" s="26" t="s">
        <v>10</v>
      </c>
      <c r="H31" s="26">
        <v>0.68200000000000005</v>
      </c>
      <c r="I31" s="26">
        <v>5.1999999999999998E-2</v>
      </c>
      <c r="J31" s="26">
        <v>1.1359999999999999</v>
      </c>
      <c r="K31" s="26">
        <v>2.96</v>
      </c>
    </row>
    <row r="32" spans="1:11" x14ac:dyDescent="0.25">
      <c r="A32" s="27">
        <v>1995</v>
      </c>
      <c r="B32" s="26">
        <v>3.5999999999999997E-2</v>
      </c>
      <c r="C32" s="26">
        <v>0.21</v>
      </c>
      <c r="D32" s="26">
        <v>3.7999999999999999E-2</v>
      </c>
      <c r="E32" s="26">
        <v>0.70199999999999996</v>
      </c>
      <c r="F32" s="26">
        <v>0.436</v>
      </c>
      <c r="G32" s="26" t="s">
        <v>10</v>
      </c>
      <c r="H32" s="26">
        <v>0.99299999999999999</v>
      </c>
      <c r="I32" s="26">
        <v>0.122</v>
      </c>
      <c r="J32" s="26">
        <v>1.62</v>
      </c>
      <c r="K32" s="26">
        <v>4.1550000000000002</v>
      </c>
    </row>
    <row r="33" spans="1:11" x14ac:dyDescent="0.25">
      <c r="A33" s="27">
        <v>1994</v>
      </c>
      <c r="B33" s="26">
        <v>2.5999999999999999E-2</v>
      </c>
      <c r="C33" s="26">
        <v>0.16200000000000001</v>
      </c>
      <c r="D33" s="26">
        <v>3.4000000000000002E-2</v>
      </c>
      <c r="E33" s="26">
        <v>0.65</v>
      </c>
      <c r="F33" s="26">
        <v>0.221</v>
      </c>
      <c r="G33" s="26" t="s">
        <v>10</v>
      </c>
      <c r="H33" s="26">
        <v>0.83199999999999996</v>
      </c>
      <c r="I33" s="26">
        <v>8.5000000000000006E-2</v>
      </c>
      <c r="J33" s="26">
        <v>2.5390000000000001</v>
      </c>
      <c r="K33" s="26">
        <v>4.5490000000000004</v>
      </c>
    </row>
    <row r="34" spans="1:11" x14ac:dyDescent="0.25">
      <c r="A34" s="27">
        <v>1993</v>
      </c>
      <c r="B34" s="26">
        <v>2.5999999999999999E-2</v>
      </c>
      <c r="C34" s="26">
        <v>0.502</v>
      </c>
      <c r="D34" s="26">
        <v>0.21299999999999999</v>
      </c>
      <c r="E34" s="26">
        <v>1.335</v>
      </c>
      <c r="F34" s="26">
        <v>0.33500000000000002</v>
      </c>
      <c r="G34" s="26" t="s">
        <v>10</v>
      </c>
      <c r="H34" s="26">
        <v>1.4690000000000001</v>
      </c>
      <c r="I34" s="26">
        <v>0.154</v>
      </c>
      <c r="J34" s="26">
        <v>2.7280000000000002</v>
      </c>
      <c r="K34" s="26">
        <v>6.7619999999999996</v>
      </c>
    </row>
    <row r="35" spans="1:11" x14ac:dyDescent="0.25">
      <c r="A35" s="27">
        <v>1992</v>
      </c>
      <c r="B35" s="26">
        <v>2.5999999999999999E-2</v>
      </c>
      <c r="C35" s="26">
        <v>0.254</v>
      </c>
      <c r="D35" s="26">
        <v>3.7999999999999999E-2</v>
      </c>
      <c r="E35" s="26">
        <v>0.89900000000000002</v>
      </c>
      <c r="F35" s="26">
        <v>0.38400000000000001</v>
      </c>
      <c r="G35" s="26" t="s">
        <v>10</v>
      </c>
      <c r="H35" s="26">
        <v>1.52</v>
      </c>
      <c r="I35" s="26">
        <v>9.9000000000000005E-2</v>
      </c>
      <c r="J35" s="26">
        <v>3.9649999999999999</v>
      </c>
      <c r="K35" s="26">
        <v>7.1840000000000002</v>
      </c>
    </row>
    <row r="36" spans="1:11" x14ac:dyDescent="0.25">
      <c r="A36" s="27">
        <v>1991</v>
      </c>
      <c r="B36" s="26">
        <v>2.4E-2</v>
      </c>
      <c r="C36" s="26">
        <v>0.41299999999999998</v>
      </c>
      <c r="D36" s="26">
        <v>3.5000000000000003E-2</v>
      </c>
      <c r="E36" s="26">
        <v>0.61499999999999999</v>
      </c>
      <c r="F36" s="26">
        <v>0.23899999999999999</v>
      </c>
      <c r="G36" s="26" t="s">
        <v>10</v>
      </c>
      <c r="H36" s="26">
        <v>1.4790000000000001</v>
      </c>
      <c r="I36" s="26">
        <v>4.7E-2</v>
      </c>
      <c r="J36" s="26">
        <v>3.6259999999999999</v>
      </c>
      <c r="K36" s="26">
        <v>6.4779999999999998</v>
      </c>
    </row>
    <row r="37" spans="1:11" x14ac:dyDescent="0.25">
      <c r="A37" s="27">
        <v>1990</v>
      </c>
      <c r="B37" s="26">
        <v>2.4E-2</v>
      </c>
      <c r="C37" s="26">
        <v>0.34799999999999998</v>
      </c>
      <c r="D37" s="26">
        <v>5.3999999999999999E-2</v>
      </c>
      <c r="E37" s="26">
        <v>0.53</v>
      </c>
      <c r="F37" s="26">
        <v>0.32500000000000001</v>
      </c>
      <c r="G37" s="26" t="s">
        <v>10</v>
      </c>
      <c r="H37" s="26">
        <v>0.96499999999999997</v>
      </c>
      <c r="I37" s="26">
        <v>7.2999999999999995E-2</v>
      </c>
      <c r="J37" s="26">
        <v>1.974</v>
      </c>
      <c r="K37" s="26">
        <v>4.2919999999999998</v>
      </c>
    </row>
    <row r="38" spans="1:11" x14ac:dyDescent="0.25">
      <c r="A38" s="27">
        <v>1989</v>
      </c>
      <c r="B38" s="26">
        <v>2.8000000000000001E-2</v>
      </c>
      <c r="C38" s="26">
        <v>0.34699999999999998</v>
      </c>
      <c r="D38" s="26">
        <v>2.8000000000000001E-2</v>
      </c>
      <c r="E38" s="26">
        <v>0.81899999999999995</v>
      </c>
      <c r="F38" s="26">
        <v>0.21299999999999999</v>
      </c>
      <c r="G38" s="26">
        <v>4.5090000000000003</v>
      </c>
      <c r="H38" s="26" t="s">
        <v>10</v>
      </c>
      <c r="I38" s="26" t="s">
        <v>10</v>
      </c>
      <c r="J38" s="26" t="s">
        <v>10</v>
      </c>
      <c r="K38" s="26">
        <v>5.944</v>
      </c>
    </row>
    <row r="39" spans="1:11" x14ac:dyDescent="0.25">
      <c r="A39" s="27">
        <v>1988</v>
      </c>
      <c r="B39" s="26">
        <v>2.8000000000000001E-2</v>
      </c>
      <c r="C39" s="26">
        <v>0.372</v>
      </c>
      <c r="D39" s="26">
        <v>2.8000000000000001E-2</v>
      </c>
      <c r="E39" s="26">
        <v>0.76</v>
      </c>
      <c r="F39" s="26">
        <v>2E-3</v>
      </c>
      <c r="G39" s="26">
        <v>4.6100000000000003</v>
      </c>
      <c r="H39" s="26" t="s">
        <v>10</v>
      </c>
      <c r="I39" s="26" t="s">
        <v>10</v>
      </c>
      <c r="J39" s="26" t="s">
        <v>10</v>
      </c>
      <c r="K39" s="26">
        <v>5.8</v>
      </c>
    </row>
    <row r="40" spans="1:11" x14ac:dyDescent="0.25">
      <c r="A40" s="27">
        <v>1987</v>
      </c>
      <c r="B40" s="26">
        <v>2.8000000000000001E-2</v>
      </c>
      <c r="C40" s="26">
        <v>0.38200000000000001</v>
      </c>
      <c r="D40" s="26">
        <v>2.8000000000000001E-2</v>
      </c>
      <c r="E40" s="26">
        <v>0.28399999999999997</v>
      </c>
      <c r="F40" s="26">
        <v>0.252</v>
      </c>
      <c r="G40" s="26">
        <v>1.786</v>
      </c>
      <c r="H40" s="26" t="s">
        <v>10</v>
      </c>
      <c r="I40" s="26" t="s">
        <v>10</v>
      </c>
      <c r="J40" s="26" t="s">
        <v>10</v>
      </c>
      <c r="K40" s="26">
        <v>2.76</v>
      </c>
    </row>
    <row r="41" spans="1:11" x14ac:dyDescent="0.25">
      <c r="A41" s="27">
        <v>1986</v>
      </c>
      <c r="B41" s="26">
        <v>2.8000000000000001E-2</v>
      </c>
      <c r="C41" s="26">
        <v>0.26900000000000002</v>
      </c>
      <c r="D41" s="26">
        <v>2.8000000000000001E-2</v>
      </c>
      <c r="E41" s="26">
        <v>5.0999999999999997E-2</v>
      </c>
      <c r="F41" s="26">
        <v>0.10199999999999999</v>
      </c>
      <c r="G41" s="26">
        <v>1.492</v>
      </c>
      <c r="H41" s="26" t="s">
        <v>10</v>
      </c>
      <c r="I41" s="26" t="s">
        <v>10</v>
      </c>
      <c r="J41" s="26" t="s">
        <v>10</v>
      </c>
      <c r="K41" s="26">
        <v>1.9690000000000001</v>
      </c>
    </row>
    <row r="42" spans="1:11" x14ac:dyDescent="0.25">
      <c r="A42" s="27">
        <v>1985</v>
      </c>
      <c r="B42" s="26">
        <v>2.8000000000000001E-2</v>
      </c>
      <c r="C42" s="26">
        <v>0.26400000000000001</v>
      </c>
      <c r="D42" s="26">
        <v>2.7E-2</v>
      </c>
      <c r="E42" s="26">
        <v>6.3E-2</v>
      </c>
      <c r="F42" s="26">
        <v>9.9000000000000005E-2</v>
      </c>
      <c r="G42" s="26">
        <v>0.90200000000000002</v>
      </c>
      <c r="H42" s="26" t="s">
        <v>10</v>
      </c>
      <c r="I42" s="26" t="s">
        <v>10</v>
      </c>
      <c r="J42" s="26" t="s">
        <v>10</v>
      </c>
      <c r="K42" s="26">
        <v>1.383</v>
      </c>
    </row>
    <row r="43" spans="1:11" x14ac:dyDescent="0.25">
      <c r="A43" s="27">
        <v>1984</v>
      </c>
      <c r="B43" s="26">
        <v>2.8000000000000001E-2</v>
      </c>
      <c r="C43" s="26">
        <v>0.248</v>
      </c>
      <c r="D43" s="26">
        <v>2.5000000000000001E-2</v>
      </c>
      <c r="E43" s="26">
        <v>0.27900000000000003</v>
      </c>
      <c r="F43" s="26">
        <v>0.28000000000000003</v>
      </c>
      <c r="G43" s="26">
        <v>1.286</v>
      </c>
      <c r="H43" s="26" t="s">
        <v>10</v>
      </c>
      <c r="I43" s="26" t="s">
        <v>10</v>
      </c>
      <c r="J43" s="26" t="s">
        <v>10</v>
      </c>
      <c r="K43" s="26">
        <v>2.145</v>
      </c>
    </row>
    <row r="44" spans="1:11" x14ac:dyDescent="0.25">
      <c r="A44" s="27">
        <v>1983</v>
      </c>
      <c r="B44" s="26">
        <v>2.8000000000000001E-2</v>
      </c>
      <c r="C44" s="26">
        <v>0.24199999999999999</v>
      </c>
      <c r="D44" s="26">
        <v>3.6999999999999998E-2</v>
      </c>
      <c r="E44" s="26">
        <v>0.34100000000000003</v>
      </c>
      <c r="F44" s="26">
        <v>0.29499999999999998</v>
      </c>
      <c r="G44" s="26">
        <v>1.0409999999999999</v>
      </c>
      <c r="H44" s="26" t="s">
        <v>10</v>
      </c>
      <c r="I44" s="26" t="s">
        <v>10</v>
      </c>
      <c r="J44" s="26" t="s">
        <v>10</v>
      </c>
      <c r="K44" s="26">
        <v>1.984</v>
      </c>
    </row>
    <row r="45" spans="1:11" x14ac:dyDescent="0.25">
      <c r="A45" s="27">
        <v>1982</v>
      </c>
      <c r="B45" s="26">
        <v>2.8000000000000001E-2</v>
      </c>
      <c r="C45" s="26">
        <v>0.255</v>
      </c>
      <c r="D45" s="26">
        <v>3.5999999999999997E-2</v>
      </c>
      <c r="E45" s="26">
        <v>0.17</v>
      </c>
      <c r="F45" s="26">
        <v>0.17699999999999999</v>
      </c>
      <c r="G45" s="26">
        <v>1.0900000000000001</v>
      </c>
      <c r="H45" s="26" t="s">
        <v>10</v>
      </c>
      <c r="I45" s="26" t="s">
        <v>10</v>
      </c>
      <c r="J45" s="26" t="s">
        <v>10</v>
      </c>
      <c r="K45" s="26">
        <v>1.7549999999999999</v>
      </c>
    </row>
    <row r="46" spans="1:11" x14ac:dyDescent="0.25">
      <c r="A46" s="27">
        <v>1981</v>
      </c>
      <c r="B46" s="26">
        <v>2.8000000000000001E-2</v>
      </c>
      <c r="C46" s="26">
        <v>0.29099999999999998</v>
      </c>
      <c r="D46" s="26">
        <v>3.2000000000000001E-2</v>
      </c>
      <c r="E46" s="26">
        <v>0.191</v>
      </c>
      <c r="F46" s="26">
        <v>0.153</v>
      </c>
      <c r="G46" s="26">
        <v>1.3580000000000001</v>
      </c>
      <c r="H46" s="26" t="s">
        <v>10</v>
      </c>
      <c r="I46" s="26" t="s">
        <v>10</v>
      </c>
      <c r="J46" s="26" t="s">
        <v>10</v>
      </c>
      <c r="K46" s="26">
        <v>2.0529999999999999</v>
      </c>
    </row>
    <row r="47" spans="1:11" x14ac:dyDescent="0.25">
      <c r="A47" s="27">
        <v>1980</v>
      </c>
      <c r="B47" s="26">
        <v>2.8000000000000001E-2</v>
      </c>
      <c r="C47" s="26">
        <v>0.36099999999999999</v>
      </c>
      <c r="D47" s="26">
        <v>2.3E-2</v>
      </c>
      <c r="E47" s="26">
        <v>0.33500000000000002</v>
      </c>
      <c r="F47" s="26">
        <v>0.14499999999999999</v>
      </c>
      <c r="G47" s="26">
        <v>2.0840000000000001</v>
      </c>
      <c r="H47" s="26" t="s">
        <v>10</v>
      </c>
      <c r="I47" s="26" t="s">
        <v>10</v>
      </c>
      <c r="J47" s="26" t="s">
        <v>10</v>
      </c>
      <c r="K47" s="26">
        <v>2.976</v>
      </c>
    </row>
    <row r="48" spans="1:11" x14ac:dyDescent="0.25">
      <c r="A48" s="27">
        <v>1979</v>
      </c>
      <c r="B48" s="26">
        <v>2.8000000000000001E-2</v>
      </c>
      <c r="C48" s="26">
        <v>0.48699999999999999</v>
      </c>
      <c r="D48" s="26">
        <v>2.9000000000000001E-2</v>
      </c>
      <c r="E48" s="26">
        <v>0.46800000000000003</v>
      </c>
      <c r="F48" s="26">
        <v>0.10199999999999999</v>
      </c>
      <c r="G48" s="26">
        <v>1.0609999999999999</v>
      </c>
      <c r="H48" s="26" t="s">
        <v>10</v>
      </c>
      <c r="I48" s="26" t="s">
        <v>10</v>
      </c>
      <c r="J48" s="26" t="s">
        <v>10</v>
      </c>
      <c r="K48" s="26">
        <v>2.1749999999999998</v>
      </c>
    </row>
    <row r="49" spans="1:11" x14ac:dyDescent="0.25">
      <c r="A49" s="27">
        <v>1978</v>
      </c>
      <c r="B49" s="26">
        <v>2.8000000000000001E-2</v>
      </c>
      <c r="C49" s="26">
        <v>0.38700000000000001</v>
      </c>
      <c r="D49" s="26">
        <v>4.2999999999999997E-2</v>
      </c>
      <c r="E49" s="26">
        <v>0.224</v>
      </c>
      <c r="F49" s="26">
        <v>0.28199999999999997</v>
      </c>
      <c r="G49" s="26">
        <v>0.877</v>
      </c>
      <c r="H49" s="26" t="s">
        <v>10</v>
      </c>
      <c r="I49" s="26" t="s">
        <v>10</v>
      </c>
      <c r="J49" s="26" t="s">
        <v>10</v>
      </c>
      <c r="K49" s="26">
        <v>1.841</v>
      </c>
    </row>
    <row r="50" spans="1:11" x14ac:dyDescent="0.25">
      <c r="A50" s="27">
        <v>1977</v>
      </c>
      <c r="B50" s="26">
        <v>2.8000000000000001E-2</v>
      </c>
      <c r="C50" s="26">
        <v>0.46</v>
      </c>
      <c r="D50" s="26">
        <v>3.6999999999999998E-2</v>
      </c>
      <c r="E50" s="26">
        <v>0.32</v>
      </c>
      <c r="F50" s="26">
        <v>0.182</v>
      </c>
      <c r="G50" s="26">
        <v>0.48</v>
      </c>
      <c r="H50" s="26" t="s">
        <v>10</v>
      </c>
      <c r="I50" s="26" t="s">
        <v>10</v>
      </c>
      <c r="J50" s="26" t="s">
        <v>10</v>
      </c>
      <c r="K50" s="26">
        <v>1.506</v>
      </c>
    </row>
    <row r="51" spans="1:11" x14ac:dyDescent="0.25">
      <c r="A51" s="27">
        <v>1976</v>
      </c>
      <c r="B51" s="26">
        <v>2.8000000000000001E-2</v>
      </c>
      <c r="C51" s="26">
        <v>0.46800000000000003</v>
      </c>
      <c r="D51" s="26">
        <v>4.2000000000000003E-2</v>
      </c>
      <c r="E51" s="26">
        <v>0.29899999999999999</v>
      </c>
      <c r="F51" s="26">
        <v>0.26700000000000002</v>
      </c>
      <c r="G51" s="26">
        <v>2.879</v>
      </c>
      <c r="H51" s="26" t="s">
        <v>10</v>
      </c>
      <c r="I51" s="26" t="s">
        <v>10</v>
      </c>
      <c r="J51" s="26" t="s">
        <v>10</v>
      </c>
      <c r="K51" s="26">
        <v>3.9830000000000001</v>
      </c>
    </row>
    <row r="52" spans="1:11" x14ac:dyDescent="0.25">
      <c r="A52" s="27">
        <v>1975</v>
      </c>
      <c r="B52" s="26">
        <v>2.8000000000000001E-2</v>
      </c>
      <c r="C52" s="26">
        <v>0.41499999999999998</v>
      </c>
      <c r="D52" s="26">
        <v>3.9E-2</v>
      </c>
      <c r="E52" s="26">
        <v>0.255</v>
      </c>
      <c r="F52" s="26">
        <v>0.22800000000000001</v>
      </c>
      <c r="G52" s="26">
        <v>2.1800000000000002</v>
      </c>
      <c r="H52" s="26" t="s">
        <v>10</v>
      </c>
      <c r="I52" s="26" t="s">
        <v>10</v>
      </c>
      <c r="J52" s="26" t="s">
        <v>10</v>
      </c>
      <c r="K52" s="26">
        <v>3.1440000000000001</v>
      </c>
    </row>
    <row r="53" spans="1:11" x14ac:dyDescent="0.25">
      <c r="A53" s="27">
        <v>1974</v>
      </c>
      <c r="B53" s="26">
        <v>2.8000000000000001E-2</v>
      </c>
      <c r="C53" s="26">
        <v>0.34200000000000003</v>
      </c>
      <c r="D53" s="26">
        <v>3.5000000000000003E-2</v>
      </c>
      <c r="E53" s="26">
        <v>0.379</v>
      </c>
      <c r="F53" s="26">
        <v>0.33200000000000002</v>
      </c>
      <c r="G53" s="26">
        <v>4.8970000000000002</v>
      </c>
      <c r="H53" s="26" t="s">
        <v>10</v>
      </c>
      <c r="I53" s="26" t="s">
        <v>10</v>
      </c>
      <c r="J53" s="26" t="s">
        <v>10</v>
      </c>
      <c r="K53" s="26">
        <v>6.0119999999999996</v>
      </c>
    </row>
    <row r="54" spans="1:1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x14ac:dyDescent="0.2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</row>
  </sheetData>
  <sortState xmlns:xlrd2="http://schemas.microsoft.com/office/spreadsheetml/2017/richdata2" ref="M4:W52">
    <sortCondition descending="1" ref="M4:M52"/>
  </sortState>
  <mergeCells count="1">
    <mergeCell ref="A1:K1"/>
  </mergeCells>
  <pageMargins left="0.7" right="0.7" top="0.75" bottom="0.75" header="0.3" footer="0.3"/>
  <pageSetup orientation="portrait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D0F0F-7C94-4A44-B704-FE0BC84CAC6E}">
  <dimension ref="A1:K54"/>
  <sheetViews>
    <sheetView showGridLines="0" showRowColHeaders="0" showRuler="0" view="pageLayout" zoomScaleNormal="100" workbookViewId="0">
      <selection activeCell="A2" sqref="A2"/>
    </sheetView>
  </sheetViews>
  <sheetFormatPr defaultRowHeight="15" x14ac:dyDescent="0.25"/>
  <cols>
    <col min="1" max="1" width="8" style="2" customWidth="1"/>
    <col min="2" max="2" width="7.7109375" customWidth="1"/>
    <col min="3" max="4" width="8" customWidth="1"/>
    <col min="5" max="5" width="6.85546875" customWidth="1"/>
    <col min="6" max="6" width="7.42578125" customWidth="1"/>
    <col min="7" max="7" width="6.28515625" customWidth="1"/>
    <col min="8" max="9" width="6.42578125" customWidth="1"/>
    <col min="10" max="10" width="7" customWidth="1"/>
  </cols>
  <sheetData>
    <row r="1" spans="1:11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" customFormat="1" x14ac:dyDescent="0.25">
      <c r="A2" s="5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>
        <v>4</v>
      </c>
      <c r="H2" s="6" t="s">
        <v>5</v>
      </c>
      <c r="I2" s="6" t="s">
        <v>6</v>
      </c>
      <c r="J2" s="6" t="s">
        <v>7</v>
      </c>
      <c r="K2" s="6" t="s">
        <v>8</v>
      </c>
    </row>
    <row r="3" spans="1:11" s="2" customFormat="1" x14ac:dyDescent="0.25">
      <c r="A3" s="7">
        <v>2024</v>
      </c>
      <c r="B3" s="26">
        <f>54000/1000000</f>
        <v>5.3999999999999999E-2</v>
      </c>
      <c r="C3" s="26">
        <f>296000/1000000</f>
        <v>0.29599999999999999</v>
      </c>
      <c r="D3" s="26">
        <f>42000/1000000</f>
        <v>4.2000000000000003E-2</v>
      </c>
      <c r="E3" s="26">
        <f>322000/1000000</f>
        <v>0.32200000000000001</v>
      </c>
      <c r="F3" s="26">
        <f>171000/1000000</f>
        <v>0.17100000000000001</v>
      </c>
      <c r="G3" s="26" t="s">
        <v>10</v>
      </c>
      <c r="H3" s="26">
        <f>261000/1000000</f>
        <v>0.26100000000000001</v>
      </c>
      <c r="I3" s="26">
        <f>109000/1000000</f>
        <v>0.109</v>
      </c>
      <c r="J3" s="26">
        <f>1180000/1000000</f>
        <v>1.18</v>
      </c>
      <c r="K3" s="26">
        <v>2.4350000000000001</v>
      </c>
    </row>
    <row r="4" spans="1:11" x14ac:dyDescent="0.25">
      <c r="A4" s="7">
        <v>2023</v>
      </c>
      <c r="B4" s="26">
        <v>5.3999999999999999E-2</v>
      </c>
      <c r="C4" s="26">
        <v>0.35199999999999998</v>
      </c>
      <c r="D4" s="26">
        <v>3.9E-2</v>
      </c>
      <c r="E4" s="26">
        <v>0.18099999999999999</v>
      </c>
      <c r="F4" s="26">
        <v>0.14299999999999999</v>
      </c>
      <c r="G4" s="26" t="s">
        <v>10</v>
      </c>
      <c r="H4" s="26">
        <v>0.29099999999999998</v>
      </c>
      <c r="I4" s="26">
        <v>0.14299999999999999</v>
      </c>
      <c r="J4" s="26">
        <v>1.2490000000000001</v>
      </c>
      <c r="K4" s="26">
        <v>2.452</v>
      </c>
    </row>
    <row r="5" spans="1:11" x14ac:dyDescent="0.25">
      <c r="A5" s="7">
        <v>2022</v>
      </c>
      <c r="B5" s="33">
        <v>7.9000000000000001E-2</v>
      </c>
      <c r="C5" s="33">
        <v>0.29399999999999998</v>
      </c>
      <c r="D5" s="33">
        <v>6.9000000000000006E-2</v>
      </c>
      <c r="E5" s="33">
        <v>0.28499999999999998</v>
      </c>
      <c r="F5" s="33">
        <v>0.20799999999999999</v>
      </c>
      <c r="G5" s="26" t="s">
        <v>10</v>
      </c>
      <c r="H5" s="33">
        <v>0.308</v>
      </c>
      <c r="I5" s="33">
        <v>0.14499999999999999</v>
      </c>
      <c r="J5" s="33">
        <v>1.802</v>
      </c>
      <c r="K5" s="33">
        <v>3.1909999999999998</v>
      </c>
    </row>
    <row r="6" spans="1:11" x14ac:dyDescent="0.25">
      <c r="A6" s="7">
        <v>2021</v>
      </c>
      <c r="B6" s="26">
        <v>7.5999999999999998E-2</v>
      </c>
      <c r="C6" s="26">
        <v>0.23200000000000001</v>
      </c>
      <c r="D6" s="26">
        <v>6.0999999999999999E-2</v>
      </c>
      <c r="E6" s="26">
        <v>0.249</v>
      </c>
      <c r="F6" s="26">
        <v>0.26700000000000002</v>
      </c>
      <c r="G6" s="26" t="s">
        <v>10</v>
      </c>
      <c r="H6" s="26">
        <v>0.23200000000000001</v>
      </c>
      <c r="I6" s="26">
        <v>0.14000000000000001</v>
      </c>
      <c r="J6" s="26">
        <v>1.361</v>
      </c>
      <c r="K6" s="26">
        <v>2.6179999999999999</v>
      </c>
    </row>
    <row r="7" spans="1:11" x14ac:dyDescent="0.25">
      <c r="A7" s="7">
        <v>2020</v>
      </c>
      <c r="B7" s="26">
        <v>4.5999999999999999E-2</v>
      </c>
      <c r="C7" s="26">
        <v>0.19400000000000001</v>
      </c>
      <c r="D7" s="26">
        <v>5.0999999999999997E-2</v>
      </c>
      <c r="E7" s="26">
        <v>0.61399999999999999</v>
      </c>
      <c r="F7" s="26">
        <v>0.34699999999999998</v>
      </c>
      <c r="G7" s="26" t="s">
        <v>10</v>
      </c>
      <c r="H7" s="26">
        <v>0.19800000000000001</v>
      </c>
      <c r="I7" s="26">
        <v>8.8999999999999996E-2</v>
      </c>
      <c r="J7" s="26">
        <v>1.6839999999999999</v>
      </c>
      <c r="K7" s="26">
        <v>3.2229999999999999</v>
      </c>
    </row>
    <row r="8" spans="1:11" x14ac:dyDescent="0.25">
      <c r="A8" s="7">
        <v>2019</v>
      </c>
      <c r="B8" s="26">
        <v>0.10299999999999999</v>
      </c>
      <c r="C8" s="26">
        <v>0.214</v>
      </c>
      <c r="D8" s="26">
        <v>0.09</v>
      </c>
      <c r="E8" s="26">
        <v>1.264</v>
      </c>
      <c r="F8" s="26">
        <v>0.42599999999999999</v>
      </c>
      <c r="G8" s="26" t="s">
        <v>10</v>
      </c>
      <c r="H8" s="26">
        <v>0.29199999999999998</v>
      </c>
      <c r="I8" s="26">
        <v>0.13700000000000001</v>
      </c>
      <c r="J8" s="26">
        <v>2.65</v>
      </c>
      <c r="K8" s="26">
        <v>5.1760000000000002</v>
      </c>
    </row>
    <row r="9" spans="1:11" x14ac:dyDescent="0.25">
      <c r="A9" s="7">
        <v>2018</v>
      </c>
      <c r="B9" s="26">
        <v>0.109</v>
      </c>
      <c r="C9" s="26">
        <v>0.26900000000000002</v>
      </c>
      <c r="D9" s="26">
        <v>7.8E-2</v>
      </c>
      <c r="E9" s="26">
        <v>1.39</v>
      </c>
      <c r="F9" s="26">
        <v>0.441</v>
      </c>
      <c r="G9" s="26" t="s">
        <v>10</v>
      </c>
      <c r="H9" s="26">
        <v>0.191</v>
      </c>
      <c r="I9" s="26">
        <v>0.13700000000000001</v>
      </c>
      <c r="J9" s="26">
        <v>2.0449999999999999</v>
      </c>
      <c r="K9" s="26">
        <v>4.66</v>
      </c>
    </row>
    <row r="10" spans="1:11" x14ac:dyDescent="0.25">
      <c r="A10" s="7">
        <v>2017</v>
      </c>
      <c r="B10" s="26">
        <v>0.13100000000000001</v>
      </c>
      <c r="C10" s="26">
        <v>0.23300000000000001</v>
      </c>
      <c r="D10" s="26">
        <v>5.1999999999999998E-2</v>
      </c>
      <c r="E10" s="26">
        <v>1.113</v>
      </c>
      <c r="F10" s="26">
        <v>0.73099999999999998</v>
      </c>
      <c r="G10" s="26" t="s">
        <v>10</v>
      </c>
      <c r="H10" s="26">
        <v>0.27800000000000002</v>
      </c>
      <c r="I10" s="26">
        <v>0.20200000000000001</v>
      </c>
      <c r="J10" s="26">
        <v>1.7170000000000001</v>
      </c>
      <c r="K10" s="26">
        <v>4.4569999999999999</v>
      </c>
    </row>
    <row r="11" spans="1:11" x14ac:dyDescent="0.25">
      <c r="A11" s="7">
        <v>2016</v>
      </c>
      <c r="B11" s="26">
        <v>9.7000000000000003E-2</v>
      </c>
      <c r="C11" s="26">
        <v>0.247</v>
      </c>
      <c r="D11" s="26">
        <v>6.2E-2</v>
      </c>
      <c r="E11" s="26">
        <v>1.2749999999999999</v>
      </c>
      <c r="F11" s="26">
        <v>0.47499999999999998</v>
      </c>
      <c r="G11" s="26" t="s">
        <v>10</v>
      </c>
      <c r="H11" s="26">
        <v>0.43</v>
      </c>
      <c r="I11" s="26">
        <v>0.14000000000000001</v>
      </c>
      <c r="J11" s="26">
        <v>2.3180000000000001</v>
      </c>
      <c r="K11" s="26">
        <v>5.0449999999999999</v>
      </c>
    </row>
    <row r="12" spans="1:11" x14ac:dyDescent="0.25">
      <c r="A12" s="7">
        <v>2015</v>
      </c>
      <c r="B12" s="26">
        <v>7.8E-2</v>
      </c>
      <c r="C12" s="26">
        <v>0.29899999999999999</v>
      </c>
      <c r="D12" s="26">
        <v>5.1999999999999998E-2</v>
      </c>
      <c r="E12" s="26">
        <v>1.379</v>
      </c>
      <c r="F12" s="26">
        <v>0.48</v>
      </c>
      <c r="G12" s="26" t="s">
        <v>10</v>
      </c>
      <c r="H12" s="26">
        <v>0.39700000000000002</v>
      </c>
      <c r="I12" s="26">
        <v>0.215</v>
      </c>
      <c r="J12" s="26">
        <v>2.089</v>
      </c>
      <c r="K12" s="26">
        <v>4.99</v>
      </c>
    </row>
    <row r="13" spans="1:11" x14ac:dyDescent="0.25">
      <c r="A13" s="7">
        <v>2014</v>
      </c>
      <c r="B13" s="26">
        <v>9.5000000000000001E-2</v>
      </c>
      <c r="C13" s="26">
        <v>0.223</v>
      </c>
      <c r="D13" s="26">
        <v>0.05</v>
      </c>
      <c r="E13" s="26">
        <v>1.3109999999999999</v>
      </c>
      <c r="F13" s="26">
        <v>0.74199999999999999</v>
      </c>
      <c r="G13" s="26" t="s">
        <v>10</v>
      </c>
      <c r="H13" s="26">
        <v>0.59099999999999997</v>
      </c>
      <c r="I13" s="26">
        <v>0.113</v>
      </c>
      <c r="J13" s="26">
        <v>3.1840000000000002</v>
      </c>
      <c r="K13" s="26">
        <v>6.3090000000000002</v>
      </c>
    </row>
    <row r="14" spans="1:11" x14ac:dyDescent="0.25">
      <c r="A14" s="7">
        <v>2013</v>
      </c>
      <c r="B14" s="26">
        <v>6.5000000000000002E-2</v>
      </c>
      <c r="C14" s="26">
        <v>0.20300000000000001</v>
      </c>
      <c r="D14" s="26">
        <v>6.6000000000000003E-2</v>
      </c>
      <c r="E14" s="26">
        <v>1.1599999999999999</v>
      </c>
      <c r="F14" s="26">
        <v>0.58899999999999997</v>
      </c>
      <c r="G14" s="26" t="s">
        <v>10</v>
      </c>
      <c r="H14" s="26">
        <v>0.498</v>
      </c>
      <c r="I14" s="26">
        <v>0.122</v>
      </c>
      <c r="J14" s="26">
        <v>3.1720000000000002</v>
      </c>
      <c r="K14" s="26">
        <v>5.8730000000000002</v>
      </c>
    </row>
    <row r="15" spans="1:11" x14ac:dyDescent="0.25">
      <c r="A15" s="7">
        <v>2012</v>
      </c>
      <c r="B15" s="26">
        <v>0.115</v>
      </c>
      <c r="C15" s="26">
        <v>0.159</v>
      </c>
      <c r="D15" s="26">
        <v>6.6000000000000003E-2</v>
      </c>
      <c r="E15" s="26">
        <v>1.125</v>
      </c>
      <c r="F15" s="26">
        <v>0.83699999999999997</v>
      </c>
      <c r="G15" s="26" t="s">
        <v>10</v>
      </c>
      <c r="H15" s="26">
        <v>0.84</v>
      </c>
      <c r="I15" s="26">
        <v>0.18</v>
      </c>
      <c r="J15" s="26">
        <v>2.605</v>
      </c>
      <c r="K15" s="26">
        <v>5.9260000000000002</v>
      </c>
    </row>
    <row r="16" spans="1:11" x14ac:dyDescent="0.25">
      <c r="A16" s="7">
        <v>2011</v>
      </c>
      <c r="B16" s="26">
        <v>8.7999999999999995E-2</v>
      </c>
      <c r="C16" s="26">
        <v>0.215</v>
      </c>
      <c r="D16" s="26">
        <v>4.3999999999999997E-2</v>
      </c>
      <c r="E16" s="26">
        <v>1.615</v>
      </c>
      <c r="F16" s="26">
        <v>0.82199999999999995</v>
      </c>
      <c r="G16" s="26" t="s">
        <v>10</v>
      </c>
      <c r="H16" s="26">
        <v>0.55400000000000005</v>
      </c>
      <c r="I16" s="26">
        <v>0.33600000000000002</v>
      </c>
      <c r="J16" s="26">
        <v>1.849</v>
      </c>
      <c r="K16" s="26">
        <v>5.5220000000000002</v>
      </c>
    </row>
    <row r="17" spans="1:11" x14ac:dyDescent="0.25">
      <c r="A17" s="7">
        <v>2010</v>
      </c>
      <c r="B17" s="26">
        <v>0.34300000000000003</v>
      </c>
      <c r="C17" s="26">
        <v>0.16700000000000001</v>
      </c>
      <c r="D17" s="26">
        <v>5.0999999999999997E-2</v>
      </c>
      <c r="E17" s="26">
        <v>1.49</v>
      </c>
      <c r="F17" s="26">
        <v>0.80500000000000005</v>
      </c>
      <c r="G17" s="26" t="s">
        <v>10</v>
      </c>
      <c r="H17" s="26">
        <v>0.60399999999999998</v>
      </c>
      <c r="I17" s="26">
        <v>0.33700000000000002</v>
      </c>
      <c r="J17" s="26">
        <v>2.5569999999999999</v>
      </c>
      <c r="K17" s="26">
        <v>6.3540000000000001</v>
      </c>
    </row>
    <row r="18" spans="1:11" x14ac:dyDescent="0.25">
      <c r="A18" s="7">
        <v>2009</v>
      </c>
      <c r="B18" s="26">
        <v>0.47099999999999997</v>
      </c>
      <c r="C18" s="26">
        <v>0.19700000000000001</v>
      </c>
      <c r="D18" s="26">
        <v>4.2000000000000003E-2</v>
      </c>
      <c r="E18" s="26">
        <v>1.61</v>
      </c>
      <c r="F18" s="26">
        <v>0.91100000000000003</v>
      </c>
      <c r="G18" s="26" t="s">
        <v>10</v>
      </c>
      <c r="H18" s="26">
        <v>0.88900000000000001</v>
      </c>
      <c r="I18" s="26">
        <v>0.32400000000000001</v>
      </c>
      <c r="J18" s="26">
        <v>2.4590000000000001</v>
      </c>
      <c r="K18" s="26">
        <v>6.9020000000000001</v>
      </c>
    </row>
    <row r="19" spans="1:11" x14ac:dyDescent="0.25">
      <c r="A19" s="7">
        <v>2008</v>
      </c>
      <c r="B19" s="26">
        <v>0.4</v>
      </c>
      <c r="C19" s="26">
        <v>0.13200000000000001</v>
      </c>
      <c r="D19" s="26">
        <v>5.5E-2</v>
      </c>
      <c r="E19" s="26">
        <v>1.829</v>
      </c>
      <c r="F19" s="26">
        <v>0.95</v>
      </c>
      <c r="G19" s="26" t="s">
        <v>10</v>
      </c>
      <c r="H19" s="26">
        <v>0.70099999999999996</v>
      </c>
      <c r="I19" s="26">
        <v>0.25700000000000001</v>
      </c>
      <c r="J19" s="26">
        <v>2.7570000000000001</v>
      </c>
      <c r="K19" s="26">
        <v>7.0810000000000004</v>
      </c>
    </row>
    <row r="20" spans="1:11" x14ac:dyDescent="0.25">
      <c r="A20" s="7">
        <v>2007</v>
      </c>
      <c r="B20" s="26">
        <v>0.315</v>
      </c>
      <c r="C20" s="26">
        <v>0.29499999999999998</v>
      </c>
      <c r="D20" s="26">
        <v>5.5E-2</v>
      </c>
      <c r="E20" s="26">
        <v>1.6870000000000001</v>
      </c>
      <c r="F20" s="26">
        <v>0.78300000000000003</v>
      </c>
      <c r="G20" s="26" t="s">
        <v>10</v>
      </c>
      <c r="H20" s="26">
        <v>0.90800000000000003</v>
      </c>
      <c r="I20" s="26">
        <v>0.33700000000000002</v>
      </c>
      <c r="J20" s="26">
        <v>2.9380000000000002</v>
      </c>
      <c r="K20" s="26">
        <v>7.3170000000000002</v>
      </c>
    </row>
    <row r="21" spans="1:11" x14ac:dyDescent="0.25">
      <c r="A21" s="7">
        <v>2006</v>
      </c>
      <c r="B21" s="26">
        <v>0.46300000000000002</v>
      </c>
      <c r="C21" s="26">
        <v>0.27100000000000002</v>
      </c>
      <c r="D21" s="26">
        <v>4.7E-2</v>
      </c>
      <c r="E21" s="26">
        <v>1.774</v>
      </c>
      <c r="F21" s="26">
        <v>0.98299999999999998</v>
      </c>
      <c r="G21" s="26" t="s">
        <v>10</v>
      </c>
      <c r="H21" s="26">
        <v>0.79400000000000004</v>
      </c>
      <c r="I21" s="26">
        <v>0.26</v>
      </c>
      <c r="J21" s="26">
        <v>2.8660000000000001</v>
      </c>
      <c r="K21" s="26">
        <v>7.4580000000000002</v>
      </c>
    </row>
    <row r="22" spans="1:11" x14ac:dyDescent="0.25">
      <c r="A22" s="7">
        <v>2005</v>
      </c>
      <c r="B22" s="26">
        <v>0.42199999999999999</v>
      </c>
      <c r="C22" s="26">
        <v>0.311</v>
      </c>
      <c r="D22" s="26">
        <v>3.5000000000000003E-2</v>
      </c>
      <c r="E22" s="26">
        <v>2.1080000000000001</v>
      </c>
      <c r="F22" s="26">
        <v>0.74299999999999999</v>
      </c>
      <c r="G22" s="26" t="s">
        <v>10</v>
      </c>
      <c r="H22" s="26">
        <v>0.92400000000000004</v>
      </c>
      <c r="I22" s="26">
        <v>0.80700000000000005</v>
      </c>
      <c r="J22" s="26">
        <v>3.294</v>
      </c>
      <c r="K22" s="26">
        <v>8.6440000000000001</v>
      </c>
    </row>
    <row r="23" spans="1:11" x14ac:dyDescent="0.25">
      <c r="A23" s="7">
        <v>2004</v>
      </c>
      <c r="B23" s="26">
        <v>0.251</v>
      </c>
      <c r="C23" s="26">
        <v>0.22600000000000001</v>
      </c>
      <c r="D23" s="26">
        <v>4.9000000000000002E-2</v>
      </c>
      <c r="E23" s="26">
        <v>2.4279999999999999</v>
      </c>
      <c r="F23" s="26">
        <v>0.84099999999999997</v>
      </c>
      <c r="G23" s="26" t="s">
        <v>10</v>
      </c>
      <c r="H23" s="26">
        <v>0.80900000000000005</v>
      </c>
      <c r="I23" s="26">
        <v>0.70599999999999996</v>
      </c>
      <c r="J23" s="26">
        <v>2.8839999999999999</v>
      </c>
      <c r="K23" s="26">
        <v>8.1959999999999997</v>
      </c>
    </row>
    <row r="24" spans="1:11" x14ac:dyDescent="0.25">
      <c r="A24" s="7">
        <v>2003</v>
      </c>
      <c r="B24" s="26">
        <v>0.22800000000000001</v>
      </c>
      <c r="C24" s="26">
        <v>0.22</v>
      </c>
      <c r="D24" s="26">
        <v>4.8000000000000001E-2</v>
      </c>
      <c r="E24" s="26">
        <v>2.08</v>
      </c>
      <c r="F24" s="26">
        <v>1.1439999999999999</v>
      </c>
      <c r="G24" s="26" t="s">
        <v>10</v>
      </c>
      <c r="H24" s="26">
        <v>0.81899999999999995</v>
      </c>
      <c r="I24" s="26">
        <v>0.71499999999999997</v>
      </c>
      <c r="J24" s="26">
        <v>2.9220000000000002</v>
      </c>
      <c r="K24" s="26">
        <v>8.1760000000000002</v>
      </c>
    </row>
    <row r="25" spans="1:11" x14ac:dyDescent="0.25">
      <c r="A25" s="7">
        <v>2002</v>
      </c>
      <c r="B25" s="26">
        <v>0.53900000000000003</v>
      </c>
      <c r="C25" s="26">
        <v>0.22500000000000001</v>
      </c>
      <c r="D25" s="26">
        <v>4.2000000000000003E-2</v>
      </c>
      <c r="E25" s="26">
        <v>1.3919999999999999</v>
      </c>
      <c r="F25" s="26">
        <v>1.2689999999999999</v>
      </c>
      <c r="G25" s="26" t="s">
        <v>10</v>
      </c>
      <c r="H25" s="26">
        <v>0.80100000000000005</v>
      </c>
      <c r="I25" s="26">
        <v>0.747</v>
      </c>
      <c r="J25" s="26">
        <v>3.5329999999999999</v>
      </c>
      <c r="K25" s="26">
        <v>8.5470000000000006</v>
      </c>
    </row>
    <row r="26" spans="1:11" x14ac:dyDescent="0.25">
      <c r="A26" s="7">
        <v>2001</v>
      </c>
      <c r="B26" s="26">
        <v>0.82899999999999996</v>
      </c>
      <c r="C26" s="26">
        <v>0.17399999999999999</v>
      </c>
      <c r="D26" s="26">
        <v>4.3999999999999997E-2</v>
      </c>
      <c r="E26" s="26">
        <v>2.113</v>
      </c>
      <c r="F26" s="26">
        <v>1.1439999999999999</v>
      </c>
      <c r="G26" s="26" t="s">
        <v>10</v>
      </c>
      <c r="H26" s="26">
        <v>1.198</v>
      </c>
      <c r="I26" s="26">
        <v>0.72299999999999998</v>
      </c>
      <c r="J26" s="26">
        <v>3.6320000000000001</v>
      </c>
      <c r="K26" s="26">
        <v>9.8569999999999993</v>
      </c>
    </row>
    <row r="27" spans="1:11" x14ac:dyDescent="0.25">
      <c r="A27" s="7">
        <v>2000</v>
      </c>
      <c r="B27" s="26">
        <v>0.81399999999999995</v>
      </c>
      <c r="C27" s="26">
        <v>0.214</v>
      </c>
      <c r="D27" s="26">
        <v>0.113</v>
      </c>
      <c r="E27" s="26">
        <v>2.1659999999999999</v>
      </c>
      <c r="F27" s="26">
        <v>1.2490000000000001</v>
      </c>
      <c r="G27" s="26" t="s">
        <v>10</v>
      </c>
      <c r="H27" s="26">
        <v>1.07</v>
      </c>
      <c r="I27" s="26">
        <v>0.76800000000000002</v>
      </c>
      <c r="J27" s="26">
        <v>3.3029999999999999</v>
      </c>
      <c r="K27" s="26">
        <v>9.6969999999999992</v>
      </c>
    </row>
    <row r="28" spans="1:11" x14ac:dyDescent="0.25">
      <c r="A28" s="7">
        <v>1999</v>
      </c>
      <c r="B28" s="26">
        <v>0.97699999999999998</v>
      </c>
      <c r="C28" s="26">
        <v>0.18</v>
      </c>
      <c r="D28" s="26">
        <v>0.06</v>
      </c>
      <c r="E28" s="26">
        <v>2.161</v>
      </c>
      <c r="F28" s="26">
        <v>1.4419999999999999</v>
      </c>
      <c r="G28" s="26" t="s">
        <v>10</v>
      </c>
      <c r="H28" s="26">
        <v>1.03</v>
      </c>
      <c r="I28" s="26">
        <v>0.78</v>
      </c>
      <c r="J28" s="26">
        <v>3.52</v>
      </c>
      <c r="K28" s="26">
        <v>10.148999999999999</v>
      </c>
    </row>
    <row r="29" spans="1:11" x14ac:dyDescent="0.25">
      <c r="A29" s="7">
        <v>1998</v>
      </c>
      <c r="B29" s="26">
        <v>1.0720000000000001</v>
      </c>
      <c r="C29" s="26">
        <v>0.19400000000000001</v>
      </c>
      <c r="D29" s="26">
        <v>0.08</v>
      </c>
      <c r="E29" s="26">
        <v>2.0369999999999999</v>
      </c>
      <c r="F29" s="26">
        <v>1.1519999999999999</v>
      </c>
      <c r="G29" s="26" t="s">
        <v>10</v>
      </c>
      <c r="H29" s="26">
        <v>1.365</v>
      </c>
      <c r="I29" s="26">
        <v>0.76600000000000001</v>
      </c>
      <c r="J29" s="26">
        <v>3.984</v>
      </c>
      <c r="K29" s="26">
        <v>10.651</v>
      </c>
    </row>
    <row r="30" spans="1:11" x14ac:dyDescent="0.25">
      <c r="A30" s="7">
        <v>1997</v>
      </c>
      <c r="B30" s="26">
        <v>0.60799999999999998</v>
      </c>
      <c r="C30" s="26">
        <v>0.19800000000000001</v>
      </c>
      <c r="D30" s="26">
        <v>0.35499999999999998</v>
      </c>
      <c r="E30" s="26">
        <v>2.3439999999999999</v>
      </c>
      <c r="F30" s="26">
        <v>1.1000000000000001</v>
      </c>
      <c r="G30" s="26" t="s">
        <v>10</v>
      </c>
      <c r="H30" s="26">
        <v>1.155</v>
      </c>
      <c r="I30" s="26">
        <v>0.79600000000000004</v>
      </c>
      <c r="J30" s="26">
        <v>4.298</v>
      </c>
      <c r="K30" s="26">
        <v>10.853999999999999</v>
      </c>
    </row>
    <row r="31" spans="1:11" x14ac:dyDescent="0.25">
      <c r="A31" s="7">
        <v>1996</v>
      </c>
      <c r="B31" s="26">
        <v>0.60799999999999998</v>
      </c>
      <c r="C31" s="26">
        <v>0.27500000000000002</v>
      </c>
      <c r="D31" s="26">
        <v>0.315</v>
      </c>
      <c r="E31" s="26">
        <v>2.1549999999999998</v>
      </c>
      <c r="F31" s="26">
        <v>1.514</v>
      </c>
      <c r="G31" s="26" t="s">
        <v>10</v>
      </c>
      <c r="H31" s="26">
        <v>1.2909999999999999</v>
      </c>
      <c r="I31" s="26">
        <v>0.879</v>
      </c>
      <c r="J31" s="26">
        <v>4.4660000000000002</v>
      </c>
      <c r="K31" s="26">
        <v>11.504</v>
      </c>
    </row>
    <row r="32" spans="1:11" x14ac:dyDescent="0.25">
      <c r="A32" s="7">
        <v>1995</v>
      </c>
      <c r="B32" s="26">
        <v>0.57799999999999996</v>
      </c>
      <c r="C32" s="26">
        <v>1.3120000000000001</v>
      </c>
      <c r="D32" s="26">
        <v>0.31</v>
      </c>
      <c r="E32" s="26">
        <v>2.2610000000000001</v>
      </c>
      <c r="F32" s="26">
        <v>1.3240000000000001</v>
      </c>
      <c r="G32" s="26" t="s">
        <v>10</v>
      </c>
      <c r="H32" s="26">
        <v>1.0309999999999999</v>
      </c>
      <c r="I32" s="26">
        <v>0.83299999999999996</v>
      </c>
      <c r="J32" s="26">
        <v>4.1260000000000003</v>
      </c>
      <c r="K32" s="26">
        <v>11.776999999999999</v>
      </c>
    </row>
    <row r="33" spans="1:11" x14ac:dyDescent="0.25">
      <c r="A33" s="7">
        <v>1994</v>
      </c>
      <c r="B33" s="26">
        <v>0.41799999999999998</v>
      </c>
      <c r="C33" s="26">
        <v>1.0569999999999999</v>
      </c>
      <c r="D33" s="26">
        <v>0.49399999999999999</v>
      </c>
      <c r="E33" s="26">
        <v>3.2570000000000001</v>
      </c>
      <c r="F33" s="26">
        <v>1.1659999999999999</v>
      </c>
      <c r="G33" s="26" t="s">
        <v>10</v>
      </c>
      <c r="H33" s="26">
        <v>1.3640000000000001</v>
      </c>
      <c r="I33" s="26">
        <v>0.95099999999999996</v>
      </c>
      <c r="J33" s="26">
        <v>3.6949999999999998</v>
      </c>
      <c r="K33" s="26">
        <v>12.403</v>
      </c>
    </row>
    <row r="34" spans="1:11" x14ac:dyDescent="0.25">
      <c r="A34" s="7">
        <v>1993</v>
      </c>
      <c r="B34" s="26">
        <v>0.41799999999999998</v>
      </c>
      <c r="C34" s="26">
        <v>1.1579999999999999</v>
      </c>
      <c r="D34" s="26">
        <v>0.52900000000000003</v>
      </c>
      <c r="E34" s="26">
        <v>2.956</v>
      </c>
      <c r="F34" s="26">
        <v>0.72699999999999998</v>
      </c>
      <c r="G34" s="26" t="s">
        <v>10</v>
      </c>
      <c r="H34" s="26">
        <v>0.33200000000000002</v>
      </c>
      <c r="I34" s="26">
        <v>0.69599999999999995</v>
      </c>
      <c r="J34" s="26">
        <v>2.3860000000000001</v>
      </c>
      <c r="K34" s="26">
        <v>9.2029999999999994</v>
      </c>
    </row>
    <row r="35" spans="1:11" x14ac:dyDescent="0.25">
      <c r="A35" s="7">
        <v>1992</v>
      </c>
      <c r="B35" s="26">
        <v>0.41799999999999998</v>
      </c>
      <c r="C35" s="26">
        <v>1.4910000000000001</v>
      </c>
      <c r="D35" s="26">
        <v>0.69799999999999995</v>
      </c>
      <c r="E35" s="26">
        <v>3.7690000000000001</v>
      </c>
      <c r="F35" s="26">
        <v>1.5980000000000001</v>
      </c>
      <c r="G35" s="26" t="s">
        <v>10</v>
      </c>
      <c r="H35" s="26">
        <v>0.96599999999999997</v>
      </c>
      <c r="I35" s="26">
        <v>1.0740000000000001</v>
      </c>
      <c r="J35" s="26">
        <v>3.0939999999999999</v>
      </c>
      <c r="K35" s="26">
        <v>13.109</v>
      </c>
    </row>
    <row r="36" spans="1:11" x14ac:dyDescent="0.25">
      <c r="A36" s="7">
        <v>1991</v>
      </c>
      <c r="B36" s="26">
        <v>0.38400000000000001</v>
      </c>
      <c r="C36" s="26">
        <v>1.58</v>
      </c>
      <c r="D36" s="26">
        <v>0.69799999999999995</v>
      </c>
      <c r="E36" s="26">
        <v>4.2279999999999998</v>
      </c>
      <c r="F36" s="26">
        <v>1.4319999999999999</v>
      </c>
      <c r="G36" s="26" t="s">
        <v>10</v>
      </c>
      <c r="H36" s="26">
        <v>0.84599999999999997</v>
      </c>
      <c r="I36" s="26">
        <v>1.05</v>
      </c>
      <c r="J36" s="26">
        <v>2.9769999999999999</v>
      </c>
      <c r="K36" s="26">
        <v>13.193</v>
      </c>
    </row>
    <row r="37" spans="1:11" x14ac:dyDescent="0.25">
      <c r="A37" s="7">
        <v>1990</v>
      </c>
      <c r="B37" s="26">
        <v>0.38400000000000001</v>
      </c>
      <c r="C37" s="26">
        <v>1.331</v>
      </c>
      <c r="D37" s="26">
        <v>0.80200000000000005</v>
      </c>
      <c r="E37" s="26">
        <v>3.5840000000000001</v>
      </c>
      <c r="F37" s="26">
        <v>1.72</v>
      </c>
      <c r="G37" s="26" t="s">
        <v>10</v>
      </c>
      <c r="H37" s="26">
        <v>1.0249999999999999</v>
      </c>
      <c r="I37" s="26">
        <v>0.86599999999999999</v>
      </c>
      <c r="J37" s="26">
        <v>3.677</v>
      </c>
      <c r="K37" s="26">
        <v>13.39</v>
      </c>
    </row>
    <row r="38" spans="1:11" x14ac:dyDescent="0.25">
      <c r="A38" s="7">
        <v>1989</v>
      </c>
      <c r="B38" s="26">
        <v>0.44900000000000001</v>
      </c>
      <c r="C38" s="26">
        <v>1.151</v>
      </c>
      <c r="D38" s="26">
        <v>0.27500000000000002</v>
      </c>
      <c r="E38" s="26">
        <v>2.448</v>
      </c>
      <c r="F38" s="26">
        <v>0.60399999999999998</v>
      </c>
      <c r="G38" s="26">
        <v>2.774</v>
      </c>
      <c r="H38" s="26" t="s">
        <v>10</v>
      </c>
      <c r="I38" s="26" t="s">
        <v>10</v>
      </c>
      <c r="J38" s="26" t="s">
        <v>10</v>
      </c>
      <c r="K38" s="26">
        <v>7.702</v>
      </c>
    </row>
    <row r="39" spans="1:11" x14ac:dyDescent="0.25">
      <c r="A39" s="7">
        <v>1988</v>
      </c>
      <c r="B39" s="26">
        <v>0.44900000000000001</v>
      </c>
      <c r="C39" s="26">
        <v>1.2370000000000001</v>
      </c>
      <c r="D39" s="26">
        <v>0.27500000000000002</v>
      </c>
      <c r="E39" s="26">
        <v>2.605</v>
      </c>
      <c r="F39" s="26">
        <v>4.8000000000000001E-2</v>
      </c>
      <c r="G39" s="26">
        <v>4.2480000000000002</v>
      </c>
      <c r="H39" s="26" t="s">
        <v>10</v>
      </c>
      <c r="I39" s="26" t="s">
        <v>10</v>
      </c>
      <c r="J39" s="26" t="s">
        <v>10</v>
      </c>
      <c r="K39" s="26">
        <v>8.8629999999999995</v>
      </c>
    </row>
    <row r="40" spans="1:11" x14ac:dyDescent="0.25">
      <c r="A40" s="7">
        <v>1987</v>
      </c>
      <c r="B40" s="26">
        <v>0.44900000000000001</v>
      </c>
      <c r="C40" s="26">
        <v>1.268</v>
      </c>
      <c r="D40" s="26">
        <v>0.27500000000000002</v>
      </c>
      <c r="E40" s="26">
        <v>1.956</v>
      </c>
      <c r="F40" s="26">
        <v>0.621</v>
      </c>
      <c r="G40" s="26">
        <v>3.952</v>
      </c>
      <c r="H40" s="26" t="s">
        <v>10</v>
      </c>
      <c r="I40" s="26" t="s">
        <v>10</v>
      </c>
      <c r="J40" s="26" t="s">
        <v>10</v>
      </c>
      <c r="K40" s="26">
        <v>8.5190000000000001</v>
      </c>
    </row>
    <row r="41" spans="1:11" x14ac:dyDescent="0.25">
      <c r="A41" s="7">
        <v>1986</v>
      </c>
      <c r="B41" s="26">
        <v>0.44800000000000001</v>
      </c>
      <c r="C41" s="26">
        <v>0.89200000000000002</v>
      </c>
      <c r="D41" s="26">
        <v>0.27500000000000002</v>
      </c>
      <c r="E41" s="26">
        <v>0.78500000000000003</v>
      </c>
      <c r="F41" s="26">
        <v>0.308</v>
      </c>
      <c r="G41" s="26">
        <v>4.085</v>
      </c>
      <c r="H41" s="26" t="s">
        <v>10</v>
      </c>
      <c r="I41" s="26" t="s">
        <v>10</v>
      </c>
      <c r="J41" s="26" t="s">
        <v>10</v>
      </c>
      <c r="K41" s="26">
        <v>6.7930000000000001</v>
      </c>
    </row>
    <row r="42" spans="1:11" x14ac:dyDescent="0.25">
      <c r="A42" s="7">
        <v>1985</v>
      </c>
      <c r="B42" s="26">
        <v>0.44700000000000001</v>
      </c>
      <c r="C42" s="26">
        <v>0.875</v>
      </c>
      <c r="D42" s="26">
        <v>0.27400000000000002</v>
      </c>
      <c r="E42" s="26">
        <v>0.93799999999999994</v>
      </c>
      <c r="F42" s="26">
        <v>0.47799999999999998</v>
      </c>
      <c r="G42" s="26">
        <v>3.306</v>
      </c>
      <c r="H42" s="26" t="s">
        <v>10</v>
      </c>
      <c r="I42" s="26" t="s">
        <v>10</v>
      </c>
      <c r="J42" s="26" t="s">
        <v>10</v>
      </c>
      <c r="K42" s="26">
        <v>6.3179999999999996</v>
      </c>
    </row>
    <row r="43" spans="1:11" x14ac:dyDescent="0.25">
      <c r="A43" s="7">
        <v>1984</v>
      </c>
      <c r="B43" s="26">
        <v>0.44700000000000001</v>
      </c>
      <c r="C43" s="26">
        <v>0.82499999999999996</v>
      </c>
      <c r="D43" s="26">
        <v>0.27700000000000002</v>
      </c>
      <c r="E43" s="26">
        <v>1.861</v>
      </c>
      <c r="F43" s="26">
        <v>1.2270000000000001</v>
      </c>
      <c r="G43" s="26">
        <v>3.4060000000000001</v>
      </c>
      <c r="H43" s="26" t="s">
        <v>10</v>
      </c>
      <c r="I43" s="26" t="s">
        <v>10</v>
      </c>
      <c r="J43" s="26" t="s">
        <v>10</v>
      </c>
      <c r="K43" s="26">
        <v>8.0440000000000005</v>
      </c>
    </row>
    <row r="44" spans="1:11" x14ac:dyDescent="0.25">
      <c r="A44" s="7">
        <v>1983</v>
      </c>
      <c r="B44" s="26">
        <v>0.44800000000000001</v>
      </c>
      <c r="C44" s="26">
        <v>0.70099999999999996</v>
      </c>
      <c r="D44" s="26">
        <v>0.26700000000000002</v>
      </c>
      <c r="E44" s="26">
        <v>2.6160000000000001</v>
      </c>
      <c r="F44" s="26">
        <v>1.64</v>
      </c>
      <c r="G44" s="26">
        <v>3.2280000000000002</v>
      </c>
      <c r="H44" s="26" t="s">
        <v>10</v>
      </c>
      <c r="I44" s="26" t="s">
        <v>10</v>
      </c>
      <c r="J44" s="26" t="s">
        <v>10</v>
      </c>
      <c r="K44" s="26">
        <v>8.9</v>
      </c>
    </row>
    <row r="45" spans="1:11" x14ac:dyDescent="0.25">
      <c r="A45" s="7">
        <v>1982</v>
      </c>
      <c r="B45" s="26">
        <v>0.44700000000000001</v>
      </c>
      <c r="C45" s="26">
        <v>0.61199999999999999</v>
      </c>
      <c r="D45" s="26">
        <v>0.26600000000000001</v>
      </c>
      <c r="E45" s="26">
        <v>3.6269999999999998</v>
      </c>
      <c r="F45" s="26">
        <v>1.998</v>
      </c>
      <c r="G45" s="26">
        <v>3.6659999999999999</v>
      </c>
      <c r="H45" s="26" t="s">
        <v>10</v>
      </c>
      <c r="I45" s="26" t="s">
        <v>10</v>
      </c>
      <c r="J45" s="26" t="s">
        <v>10</v>
      </c>
      <c r="K45" s="26">
        <v>10.617000000000001</v>
      </c>
    </row>
    <row r="46" spans="1:11" x14ac:dyDescent="0.25">
      <c r="A46" s="7">
        <v>1981</v>
      </c>
      <c r="B46" s="26">
        <v>0.44700000000000001</v>
      </c>
      <c r="C46" s="26">
        <v>0.89600000000000002</v>
      </c>
      <c r="D46" s="26">
        <v>0.47499999999999998</v>
      </c>
      <c r="E46" s="26">
        <v>4.5289999999999999</v>
      </c>
      <c r="F46" s="26">
        <v>1.41</v>
      </c>
      <c r="G46" s="26">
        <v>5.05</v>
      </c>
      <c r="H46" s="26" t="s">
        <v>10</v>
      </c>
      <c r="I46" s="26" t="s">
        <v>10</v>
      </c>
      <c r="J46" s="26" t="s">
        <v>10</v>
      </c>
      <c r="K46" s="26">
        <v>12.807</v>
      </c>
    </row>
    <row r="47" spans="1:11" x14ac:dyDescent="0.25">
      <c r="A47" s="7">
        <v>1980</v>
      </c>
      <c r="B47" s="26">
        <v>0.44800000000000001</v>
      </c>
      <c r="C47" s="26">
        <v>1.012</v>
      </c>
      <c r="D47" s="26">
        <v>0.498</v>
      </c>
      <c r="E47" s="26">
        <v>5.516</v>
      </c>
      <c r="F47" s="26">
        <v>1.101</v>
      </c>
      <c r="G47" s="26">
        <v>7.1509999999999998</v>
      </c>
      <c r="H47" s="26" t="s">
        <v>10</v>
      </c>
      <c r="I47" s="26" t="s">
        <v>10</v>
      </c>
      <c r="J47" s="26" t="s">
        <v>10</v>
      </c>
      <c r="K47" s="26">
        <v>15.726000000000001</v>
      </c>
    </row>
    <row r="48" spans="1:11" x14ac:dyDescent="0.25">
      <c r="A48" s="7">
        <v>1979</v>
      </c>
      <c r="B48" s="26">
        <v>0.44800000000000001</v>
      </c>
      <c r="C48" s="26">
        <v>1.365</v>
      </c>
      <c r="D48" s="26">
        <v>0.79200000000000004</v>
      </c>
      <c r="E48" s="26">
        <v>5.3120000000000003</v>
      </c>
      <c r="F48" s="26">
        <v>0.83299999999999996</v>
      </c>
      <c r="G48" s="26">
        <v>4.3570000000000002</v>
      </c>
      <c r="H48" s="26" t="s">
        <v>10</v>
      </c>
      <c r="I48" s="26" t="s">
        <v>10</v>
      </c>
      <c r="J48" s="26" t="s">
        <v>10</v>
      </c>
      <c r="K48" s="26">
        <v>13.106999999999999</v>
      </c>
    </row>
    <row r="49" spans="1:11" x14ac:dyDescent="0.25">
      <c r="A49" s="7">
        <v>1978</v>
      </c>
      <c r="B49" s="26">
        <v>0.44900000000000001</v>
      </c>
      <c r="C49" s="26">
        <v>1.0840000000000001</v>
      </c>
      <c r="D49" s="26">
        <v>0.33300000000000002</v>
      </c>
      <c r="E49" s="26">
        <v>2.831</v>
      </c>
      <c r="F49" s="26">
        <v>1.5580000000000001</v>
      </c>
      <c r="G49" s="26">
        <v>4.1459999999999999</v>
      </c>
      <c r="H49" s="26" t="s">
        <v>10</v>
      </c>
      <c r="I49" s="26" t="s">
        <v>10</v>
      </c>
      <c r="J49" s="26" t="s">
        <v>10</v>
      </c>
      <c r="K49" s="26">
        <v>10.401999999999999</v>
      </c>
    </row>
    <row r="50" spans="1:11" x14ac:dyDescent="0.25">
      <c r="A50" s="7">
        <v>1977</v>
      </c>
      <c r="B50" s="26">
        <v>0.44900000000000001</v>
      </c>
      <c r="C50" s="26">
        <v>1.357</v>
      </c>
      <c r="D50" s="26">
        <v>0.54300000000000004</v>
      </c>
      <c r="E50" s="26">
        <v>3.774</v>
      </c>
      <c r="F50" s="26">
        <v>1.712</v>
      </c>
      <c r="G50" s="26">
        <v>2.4340000000000002</v>
      </c>
      <c r="H50" s="26" t="s">
        <v>10</v>
      </c>
      <c r="I50" s="26" t="s">
        <v>10</v>
      </c>
      <c r="J50" s="26" t="s">
        <v>10</v>
      </c>
      <c r="K50" s="26">
        <v>10.27</v>
      </c>
    </row>
    <row r="51" spans="1:11" x14ac:dyDescent="0.25">
      <c r="A51" s="7">
        <v>1976</v>
      </c>
      <c r="B51" s="26">
        <v>0.44900000000000001</v>
      </c>
      <c r="C51" s="26">
        <v>1.595</v>
      </c>
      <c r="D51" s="26">
        <v>0.66600000000000004</v>
      </c>
      <c r="E51" s="26">
        <v>3.1960000000000002</v>
      </c>
      <c r="F51" s="26">
        <v>2.1760000000000002</v>
      </c>
      <c r="G51" s="26">
        <v>1.6839999999999999</v>
      </c>
      <c r="H51" s="26" t="s">
        <v>10</v>
      </c>
      <c r="I51" s="26" t="s">
        <v>10</v>
      </c>
      <c r="J51" s="26" t="s">
        <v>10</v>
      </c>
      <c r="K51" s="26">
        <v>9.7669999999999995</v>
      </c>
    </row>
    <row r="52" spans="1:11" x14ac:dyDescent="0.25">
      <c r="A52" s="7">
        <v>1975</v>
      </c>
      <c r="B52" s="26">
        <v>0.44900000000000001</v>
      </c>
      <c r="C52" s="26">
        <v>1.494</v>
      </c>
      <c r="D52" s="26">
        <v>0.6</v>
      </c>
      <c r="E52" s="26">
        <v>2.9039999999999999</v>
      </c>
      <c r="F52" s="26">
        <v>1.845</v>
      </c>
      <c r="G52" s="26">
        <v>1.4710000000000001</v>
      </c>
      <c r="H52" s="26" t="s">
        <v>10</v>
      </c>
      <c r="I52" s="26" t="s">
        <v>10</v>
      </c>
      <c r="J52" s="26" t="s">
        <v>10</v>
      </c>
      <c r="K52" s="26">
        <v>8.7629999999999999</v>
      </c>
    </row>
    <row r="53" spans="1:11" x14ac:dyDescent="0.25">
      <c r="A53" s="7">
        <v>1974</v>
      </c>
      <c r="B53" s="26">
        <v>0.44900000000000001</v>
      </c>
      <c r="C53" s="26">
        <v>1.3879999999999999</v>
      </c>
      <c r="D53" s="26">
        <v>0.497</v>
      </c>
      <c r="E53" s="26">
        <v>4.8680000000000003</v>
      </c>
      <c r="F53" s="26">
        <v>3.0880000000000001</v>
      </c>
      <c r="G53" s="26">
        <v>2.7229999999999999</v>
      </c>
      <c r="H53" s="26" t="s">
        <v>10</v>
      </c>
      <c r="I53" s="26" t="s">
        <v>10</v>
      </c>
      <c r="J53" s="26" t="s">
        <v>10</v>
      </c>
      <c r="K53" s="26">
        <v>13.013</v>
      </c>
    </row>
    <row r="54" spans="1:11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1">
    <mergeCell ref="A1:K1"/>
  </mergeCells>
  <pageMargins left="0.7" right="0.7" top="0.75" bottom="0.75" header="0.3" footer="0.3"/>
  <pageSetup orientation="portrait" r:id="rId1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4052-F175-4914-9ED6-46577C64C838}">
  <dimension ref="A1:B37"/>
  <sheetViews>
    <sheetView view="pageLayout" zoomScaleNormal="100" workbookViewId="0"/>
  </sheetViews>
  <sheetFormatPr defaultRowHeight="12.75" x14ac:dyDescent="0.2"/>
  <cols>
    <col min="1" max="1" width="25.7109375" style="25" customWidth="1"/>
    <col min="2" max="2" width="63.7109375" style="24" customWidth="1"/>
    <col min="3" max="4" width="8" style="24" customWidth="1"/>
    <col min="5" max="5" width="6.85546875" style="24" customWidth="1"/>
    <col min="6" max="6" width="7.42578125" style="24" customWidth="1"/>
    <col min="7" max="7" width="7.5703125" style="24" customWidth="1"/>
    <col min="8" max="9" width="6.42578125" style="24" customWidth="1"/>
    <col min="10" max="10" width="7" style="24" customWidth="1"/>
    <col min="11" max="16384" width="9.140625" style="24"/>
  </cols>
  <sheetData>
    <row r="1" spans="1:2" ht="38.25" x14ac:dyDescent="0.2">
      <c r="A1" s="19" t="s">
        <v>11</v>
      </c>
      <c r="B1" s="20" t="s">
        <v>38</v>
      </c>
    </row>
    <row r="2" spans="1:2" x14ac:dyDescent="0.2">
      <c r="A2" s="19"/>
      <c r="B2" s="20"/>
    </row>
    <row r="3" spans="1:2" x14ac:dyDescent="0.2">
      <c r="A3" s="19" t="s">
        <v>12</v>
      </c>
      <c r="B3" s="20" t="s">
        <v>35</v>
      </c>
    </row>
    <row r="4" spans="1:2" x14ac:dyDescent="0.2">
      <c r="A4" s="19"/>
      <c r="B4" s="20"/>
    </row>
    <row r="5" spans="1:2" x14ac:dyDescent="0.2">
      <c r="A5" s="19" t="s">
        <v>13</v>
      </c>
      <c r="B5" s="21">
        <v>45678</v>
      </c>
    </row>
    <row r="6" spans="1:2" x14ac:dyDescent="0.2">
      <c r="A6" s="19"/>
      <c r="B6" s="20"/>
    </row>
    <row r="7" spans="1:2" x14ac:dyDescent="0.2">
      <c r="A7" s="19" t="s">
        <v>14</v>
      </c>
      <c r="B7" s="23" t="s">
        <v>37</v>
      </c>
    </row>
    <row r="8" spans="1:2" x14ac:dyDescent="0.2">
      <c r="A8" s="19"/>
      <c r="B8" s="20"/>
    </row>
    <row r="9" spans="1:2" x14ac:dyDescent="0.2">
      <c r="A9" s="19" t="s">
        <v>17</v>
      </c>
      <c r="B9" s="20" t="s">
        <v>9</v>
      </c>
    </row>
    <row r="10" spans="1:2" ht="25.5" x14ac:dyDescent="0.2">
      <c r="A10" s="19"/>
      <c r="B10" s="20" t="s">
        <v>24</v>
      </c>
    </row>
    <row r="11" spans="1:2" ht="25.5" x14ac:dyDescent="0.2">
      <c r="A11" s="19"/>
      <c r="B11" s="20" t="s">
        <v>20</v>
      </c>
    </row>
    <row r="12" spans="1:2" x14ac:dyDescent="0.2">
      <c r="A12" s="19"/>
      <c r="B12" s="20"/>
    </row>
    <row r="13" spans="1:2" x14ac:dyDescent="0.2">
      <c r="A13" s="19" t="s">
        <v>19</v>
      </c>
      <c r="B13" s="20" t="s">
        <v>9</v>
      </c>
    </row>
    <row r="14" spans="1:2" ht="25.5" x14ac:dyDescent="0.2">
      <c r="A14" s="19"/>
      <c r="B14" s="20" t="s">
        <v>24</v>
      </c>
    </row>
    <row r="15" spans="1:2" ht="25.5" x14ac:dyDescent="0.2">
      <c r="A15" s="19"/>
      <c r="B15" s="20" t="s">
        <v>21</v>
      </c>
    </row>
    <row r="16" spans="1:2" x14ac:dyDescent="0.2">
      <c r="A16" s="19"/>
      <c r="B16" s="20"/>
    </row>
    <row r="17" spans="1:2" x14ac:dyDescent="0.2">
      <c r="A17" s="19" t="s">
        <v>22</v>
      </c>
      <c r="B17" s="20" t="s">
        <v>9</v>
      </c>
    </row>
    <row r="18" spans="1:2" ht="25.5" x14ac:dyDescent="0.2">
      <c r="A18" s="19"/>
      <c r="B18" s="20" t="s">
        <v>24</v>
      </c>
    </row>
    <row r="19" spans="1:2" ht="25.5" x14ac:dyDescent="0.2">
      <c r="A19" s="19"/>
      <c r="B19" s="20" t="s">
        <v>23</v>
      </c>
    </row>
    <row r="20" spans="1:2" x14ac:dyDescent="0.2">
      <c r="A20" s="19"/>
      <c r="B20" s="20"/>
    </row>
    <row r="21" spans="1:2" x14ac:dyDescent="0.2">
      <c r="A21" s="19" t="s">
        <v>25</v>
      </c>
      <c r="B21" s="20" t="s">
        <v>9</v>
      </c>
    </row>
    <row r="22" spans="1:2" ht="25.5" x14ac:dyDescent="0.2">
      <c r="A22" s="19"/>
      <c r="B22" s="20" t="s">
        <v>24</v>
      </c>
    </row>
    <row r="23" spans="1:2" ht="25.5" x14ac:dyDescent="0.2">
      <c r="A23" s="19"/>
      <c r="B23" s="20" t="s">
        <v>31</v>
      </c>
    </row>
    <row r="24" spans="1:2" x14ac:dyDescent="0.2">
      <c r="A24" s="19"/>
      <c r="B24" s="20"/>
    </row>
    <row r="25" spans="1:2" x14ac:dyDescent="0.2">
      <c r="A25" s="19" t="s">
        <v>26</v>
      </c>
      <c r="B25" s="20" t="s">
        <v>9</v>
      </c>
    </row>
    <row r="26" spans="1:2" ht="25.5" x14ac:dyDescent="0.2">
      <c r="A26" s="19"/>
      <c r="B26" s="20" t="s">
        <v>24</v>
      </c>
    </row>
    <row r="27" spans="1:2" ht="27" customHeight="1" x14ac:dyDescent="0.2">
      <c r="A27" s="19"/>
      <c r="B27" s="20" t="s">
        <v>29</v>
      </c>
    </row>
    <row r="28" spans="1:2" x14ac:dyDescent="0.2">
      <c r="A28" s="19"/>
      <c r="B28" s="20"/>
    </row>
    <row r="29" spans="1:2" x14ac:dyDescent="0.2">
      <c r="A29" s="19" t="s">
        <v>27</v>
      </c>
      <c r="B29" s="20" t="s">
        <v>9</v>
      </c>
    </row>
    <row r="30" spans="1:2" ht="25.5" x14ac:dyDescent="0.2">
      <c r="A30" s="19"/>
      <c r="B30" s="20" t="s">
        <v>24</v>
      </c>
    </row>
    <row r="31" spans="1:2" ht="27" customHeight="1" x14ac:dyDescent="0.2">
      <c r="A31" s="19"/>
      <c r="B31" s="20" t="s">
        <v>30</v>
      </c>
    </row>
    <row r="32" spans="1:2" x14ac:dyDescent="0.2">
      <c r="A32" s="19"/>
      <c r="B32" s="20"/>
    </row>
    <row r="33" spans="1:2" ht="25.5" x14ac:dyDescent="0.2">
      <c r="A33" s="19" t="s">
        <v>32</v>
      </c>
      <c r="B33" s="20" t="s">
        <v>18</v>
      </c>
    </row>
    <row r="34" spans="1:2" x14ac:dyDescent="0.2">
      <c r="A34" s="19"/>
      <c r="B34" s="20" t="s">
        <v>15</v>
      </c>
    </row>
    <row r="35" spans="1:2" x14ac:dyDescent="0.2">
      <c r="A35" s="24"/>
      <c r="B35" s="20" t="s">
        <v>16</v>
      </c>
    </row>
    <row r="36" spans="1:2" x14ac:dyDescent="0.2">
      <c r="A36" s="24"/>
      <c r="B36" s="22" t="s">
        <v>33</v>
      </c>
    </row>
    <row r="37" spans="1:2" x14ac:dyDescent="0.2">
      <c r="A37" s="24"/>
      <c r="B37" s="20" t="s">
        <v>28</v>
      </c>
    </row>
  </sheetData>
  <hyperlinks>
    <hyperlink ref="B7" r:id="rId1" xr:uid="{A3209E27-4819-4E2D-AF14-194FEC322C7D}"/>
  </hyperlinks>
  <pageMargins left="0.7" right="0.7" top="0.75" bottom="0.75" header="0.3" footer="0.3"/>
  <pageSetup orientation="portrait" r:id="rId2"/>
  <headerFooter>
    <oddHeader xml:space="preserve">&amp;L&amp;9
IPHC-2025-TSD-022&amp;C&amp;"-,Bold"&amp;10&amp;K000000Non-directed commercial U26 and O26 discard mortality by IPHC Regulatory Area&amp;"-,Regular"&amp;8
PREPARED BY: IPHC SECRETARIAT (POSTED 21 JANUARY 2025)&amp;R&amp;G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Total NDCDM net t</vt:lpstr>
      <vt:lpstr>U26 NDCDM net t</vt:lpstr>
      <vt:lpstr>O26 NDCDM net t</vt:lpstr>
      <vt:lpstr>Total NDCDM net Mlb</vt:lpstr>
      <vt:lpstr>U26 NDCDM net Mlb</vt:lpstr>
      <vt:lpstr>O26 NDCDM net Mlb</vt:lpstr>
      <vt:lpstr>Metadata</vt:lpstr>
      <vt:lpstr>'O26 NDCDM net Mlb'!Print_Titles</vt:lpstr>
      <vt:lpstr>'O26 NDCDM net t'!Print_Titles</vt:lpstr>
      <vt:lpstr>'Total NDCDM net Mlb'!Print_Titles</vt:lpstr>
      <vt:lpstr>'Total NDCDM net t'!Print_Titles</vt:lpstr>
      <vt:lpstr>'U26 NDCDM net Mlb'!Print_Titles</vt:lpstr>
      <vt:lpstr>'U26 NDCDM net 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 Tran</dc:creator>
  <cp:lastModifiedBy>Thomas Kong</cp:lastModifiedBy>
  <cp:lastPrinted>2025-01-21T20:36:05Z</cp:lastPrinted>
  <dcterms:created xsi:type="dcterms:W3CDTF">2022-11-03T16:06:29Z</dcterms:created>
  <dcterms:modified xsi:type="dcterms:W3CDTF">2025-01-21T21:34:52Z</dcterms:modified>
</cp:coreProperties>
</file>